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II\"/>
    </mc:Choice>
  </mc:AlternateContent>
  <bookViews>
    <workbookView xWindow="0" yWindow="0" windowWidth="28800" windowHeight="13125"/>
  </bookViews>
  <sheets>
    <sheet name="Cuadro 11" sheetId="3" r:id="rId1"/>
  </sheets>
  <definedNames>
    <definedName name="_xlnm.Print_Titles" localSheetId="0">'Cuadro 11'!$1:$5</definedName>
  </definedNames>
  <calcPr calcId="152511"/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6" i="3"/>
  <c r="F16" i="3"/>
  <c r="G16" i="3"/>
  <c r="H16" i="3"/>
  <c r="I16" i="3"/>
  <c r="J16" i="3"/>
  <c r="K16" i="3"/>
  <c r="L16" i="3"/>
  <c r="M16" i="3"/>
  <c r="N16" i="3"/>
  <c r="O16" i="3"/>
  <c r="E17" i="3"/>
  <c r="F17" i="3"/>
  <c r="G17" i="3"/>
  <c r="H17" i="3"/>
  <c r="I17" i="3"/>
  <c r="J17" i="3"/>
  <c r="K17" i="3"/>
  <c r="L17" i="3"/>
  <c r="M17" i="3"/>
  <c r="N17" i="3"/>
  <c r="O17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D25" i="3"/>
  <c r="D24" i="3"/>
  <c r="D23" i="3"/>
  <c r="B23" i="3" s="1"/>
  <c r="D22" i="3"/>
  <c r="B22" i="3" s="1"/>
  <c r="D21" i="3"/>
  <c r="D19" i="3"/>
  <c r="D20" i="3"/>
  <c r="D18" i="3"/>
  <c r="D13" i="3"/>
  <c r="D14" i="3"/>
  <c r="D15" i="3"/>
  <c r="D16" i="3"/>
  <c r="D17" i="3"/>
  <c r="D12" i="3"/>
  <c r="B16" i="3" l="1"/>
  <c r="B20" i="3"/>
  <c r="B15" i="3"/>
  <c r="B18" i="3"/>
  <c r="B24" i="3"/>
  <c r="C15" i="3"/>
  <c r="N11" i="3"/>
  <c r="F11" i="3"/>
  <c r="C20" i="3"/>
  <c r="C16" i="3"/>
  <c r="I11" i="3"/>
  <c r="B12" i="3"/>
  <c r="B14" i="3"/>
  <c r="B19" i="3"/>
  <c r="C25" i="3"/>
  <c r="C21" i="3"/>
  <c r="C17" i="3"/>
  <c r="C13" i="3"/>
  <c r="H11" i="3"/>
  <c r="C23" i="3"/>
  <c r="C19" i="3"/>
  <c r="J11" i="3"/>
  <c r="C24" i="3"/>
  <c r="B17" i="3"/>
  <c r="B13" i="3"/>
  <c r="B21" i="3"/>
  <c r="B25" i="3"/>
  <c r="C22" i="3"/>
  <c r="M11" i="3"/>
  <c r="C18" i="3"/>
  <c r="C14" i="3"/>
  <c r="L11" i="3"/>
  <c r="O11" i="3"/>
  <c r="K11" i="3"/>
  <c r="G11" i="3"/>
  <c r="E11" i="3"/>
  <c r="C11" i="3" s="1"/>
  <c r="C12" i="3"/>
  <c r="D11" i="3"/>
  <c r="E8" i="3"/>
  <c r="F8" i="3"/>
  <c r="G8" i="3"/>
  <c r="H8" i="3"/>
  <c r="I8" i="3"/>
  <c r="J8" i="3"/>
  <c r="K8" i="3"/>
  <c r="L8" i="3"/>
  <c r="M8" i="3"/>
  <c r="N8" i="3"/>
  <c r="O8" i="3"/>
  <c r="E9" i="3"/>
  <c r="F9" i="3"/>
  <c r="G9" i="3"/>
  <c r="H9" i="3"/>
  <c r="I9" i="3"/>
  <c r="J9" i="3"/>
  <c r="K9" i="3"/>
  <c r="L9" i="3"/>
  <c r="M9" i="3"/>
  <c r="M7" i="3" s="1"/>
  <c r="M6" i="3" s="1"/>
  <c r="N9" i="3"/>
  <c r="O9" i="3"/>
  <c r="E10" i="3"/>
  <c r="F10" i="3"/>
  <c r="G10" i="3"/>
  <c r="H10" i="3"/>
  <c r="I10" i="3"/>
  <c r="J10" i="3"/>
  <c r="K10" i="3"/>
  <c r="L10" i="3"/>
  <c r="M10" i="3"/>
  <c r="N10" i="3"/>
  <c r="O10" i="3"/>
  <c r="D9" i="3"/>
  <c r="D10" i="3"/>
  <c r="D8" i="3"/>
  <c r="D7" i="3" s="1"/>
  <c r="O7" i="3" l="1"/>
  <c r="O6" i="3" s="1"/>
  <c r="L7" i="3"/>
  <c r="L6" i="3" s="1"/>
  <c r="H7" i="3"/>
  <c r="H6" i="3" s="1"/>
  <c r="G7" i="3"/>
  <c r="C9" i="3"/>
  <c r="B10" i="3"/>
  <c r="C10" i="3"/>
  <c r="K7" i="3"/>
  <c r="K6" i="3" s="1"/>
  <c r="B9" i="3"/>
  <c r="J7" i="3"/>
  <c r="J6" i="3" s="1"/>
  <c r="N7" i="3"/>
  <c r="N6" i="3" s="1"/>
  <c r="F7" i="3"/>
  <c r="F6" i="3" s="1"/>
  <c r="I7" i="3"/>
  <c r="I6" i="3" s="1"/>
  <c r="E7" i="3"/>
  <c r="E6" i="3" s="1"/>
  <c r="C8" i="3"/>
  <c r="D6" i="3"/>
  <c r="B11" i="3"/>
  <c r="B8" i="3"/>
  <c r="G6" i="3"/>
  <c r="C6" i="3" l="1"/>
  <c r="B6" i="3"/>
  <c r="B7" i="3"/>
  <c r="C7" i="3"/>
</calcChain>
</file>

<file path=xl/sharedStrings.xml><?xml version="1.0" encoding="utf-8"?>
<sst xmlns="http://schemas.openxmlformats.org/spreadsheetml/2006/main" count="284" uniqueCount="51">
  <si>
    <t>Agrícola</t>
  </si>
  <si>
    <t>Pecuaria</t>
  </si>
  <si>
    <t>Acuícola</t>
  </si>
  <si>
    <t>Superficie (hectáreas)</t>
  </si>
  <si>
    <t>Total</t>
  </si>
  <si>
    <t>No agropecuaria</t>
  </si>
  <si>
    <t xml:space="preserve">   De 0.50 y más</t>
  </si>
  <si>
    <t xml:space="preserve">   Menores de 0.50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</si>
  <si>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</si>
  <si>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</si>
  <si>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</si>
  <si>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</si>
  <si>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</si>
  <si>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</si>
  <si>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</si>
  <si>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</si>
  <si>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</si>
  <si>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</si>
  <si>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</si>
  <si>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</si>
  <si>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Silvícola</t>
  </si>
  <si>
    <t>Pesca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</si>
  <si>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</si>
  <si>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</si>
  <si>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</si>
  <si>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</si>
  <si>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</si>
  <si>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</si>
  <si>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</si>
  <si>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</si>
  <si>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</si>
  <si>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</si>
  <si>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</si>
  <si>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</si>
  <si>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</si>
  <si>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</si>
  <si>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</si>
  <si>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</si>
  <si>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</si>
  <si>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Actividad principal</t>
  </si>
  <si>
    <t>TOTAL</t>
  </si>
  <si>
    <t>Productoras agropecuarias</t>
  </si>
  <si>
    <t xml:space="preserve"> - Cantidad nula o cero.</t>
  </si>
  <si>
    <t>Cuadro 11. PRODUCTORAS AGROPECUARIAS Y SUPERFICIE EN LA REPÚBLICA, POR ACTIVIDAD PRINCIPAL, SEGÚN PROVINCIA, COMARCA INDÍGENA Y TAMAÑO DE LA EXPLOTACIÓN: 
VIII CENSO NACIONAL AGROPECUARIO 2024</t>
  </si>
  <si>
    <t>Producto-ras</t>
  </si>
  <si>
    <t>Panamá Oeste</t>
  </si>
  <si>
    <t>Provincia, comarca indígena y tamaño de la explotación 
(En hectáreas)</t>
  </si>
  <si>
    <t>Superficie (En hectáreas)</t>
  </si>
  <si>
    <t>Superficie (En hectáreas) (1)</t>
  </si>
  <si>
    <t>NOTA: Los datos se refieren a la actividad principal, según orden de importancia declarada por el productor agropecuario.</t>
  </si>
  <si>
    <t>(1) Superficie declarada por el productor para las actividades secundarias de la explotación agropecuaria.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</si>
</sst>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_-;\-* #,##0.0_-;_-* &quot;-&quot;_-;_-@_-"/>
    <numFmt numFmtId="165" formatCode="_-* #,##0.00_-;\-* #,##0.00_-;_-* &quot;-&quot;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4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right" vertical="center" wrapText="1"/>
    </xf>
    <xf numFmtId="41" fontId="3" fillId="0" borderId="1" xfId="0" applyNumberFormat="1" applyFont="1" applyBorder="1" applyAlignment="1">
      <alignment horizontal="right" vertical="center" wrapText="1"/>
    </xf>
    <xf numFmtId="41" fontId="3" fillId="0" borderId="8" xfId="0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165" fontId="5" fillId="0" borderId="6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1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5" fontId="5" fillId="0" borderId="6" xfId="0" applyNumberFormat="1" applyFont="1" applyFill="1" applyBorder="1" applyAlignment="1">
      <alignment horizontal="right" vertical="center" wrapText="1"/>
    </xf>
    <xf numFmtId="0" fontId="5" fillId="0" borderId="5" xfId="1" applyFont="1" applyBorder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4"/>
  <sheetViews>
    <sheetView showGridLines="0" tabSelected="1" zoomScale="85" zoomScaleNormal="85" zoomScaleSheetLayoutView="85" workbookViewId="0">
      <selection activeCell="A2" sqref="A2:A5"/>
    </sheetView>
  </sheetViews>
  <sheetFormatPr baseColWidth="10" defaultRowHeight="12.75" x14ac:dyDescent="0.2"/>
  <cols>
    <col min="1" max="1" width="26.28515625" style="4" customWidth="1"/>
    <col min="2" max="2" width="10.140625" style="1" customWidth="1"/>
    <col min="3" max="3" width="12.5703125" style="26" customWidth="1"/>
    <col min="4" max="4" width="10.140625" style="1" customWidth="1"/>
    <col min="5" max="5" width="12.5703125" style="26" customWidth="1"/>
    <col min="6" max="6" width="10.140625" style="1" customWidth="1"/>
    <col min="7" max="7" width="12.5703125" style="26" customWidth="1"/>
    <col min="8" max="8" width="10.140625" style="1" customWidth="1"/>
    <col min="9" max="9" width="12.5703125" style="26" customWidth="1"/>
    <col min="10" max="10" width="10.140625" style="1" customWidth="1"/>
    <col min="11" max="11" width="12.5703125" style="26" customWidth="1"/>
    <col min="12" max="12" width="10.140625" style="1" customWidth="1"/>
    <col min="13" max="13" width="12.5703125" style="26" customWidth="1"/>
    <col min="14" max="14" width="10.140625" style="1" customWidth="1"/>
    <col min="15" max="15" width="12.5703125" style="2" customWidth="1"/>
    <col min="16" max="16" width="11.42578125" style="18"/>
    <col min="17" max="16384" width="11.42578125" style="1"/>
  </cols>
  <sheetData>
    <row r="1" spans="1:16" s="3" customFormat="1" ht="60" customHeight="1" x14ac:dyDescent="0.2">
      <c r="A1" s="35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5"/>
    </row>
    <row r="2" spans="1:16" ht="30" customHeight="1" x14ac:dyDescent="0.2">
      <c r="A2" s="36" t="s">
        <v>46</v>
      </c>
      <c r="B2" s="39" t="s">
        <v>41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6" ht="30" customHeight="1" x14ac:dyDescent="0.2">
      <c r="A3" s="37"/>
      <c r="B3" s="41" t="s">
        <v>4</v>
      </c>
      <c r="C3" s="36"/>
      <c r="D3" s="39" t="s">
        <v>39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6" ht="30" customHeight="1" x14ac:dyDescent="0.2">
      <c r="A4" s="37"/>
      <c r="B4" s="42"/>
      <c r="C4" s="38"/>
      <c r="D4" s="39" t="s">
        <v>0</v>
      </c>
      <c r="E4" s="43"/>
      <c r="F4" s="39" t="s">
        <v>1</v>
      </c>
      <c r="G4" s="43"/>
      <c r="H4" s="39" t="s">
        <v>20</v>
      </c>
      <c r="I4" s="43"/>
      <c r="J4" s="39" t="s">
        <v>21</v>
      </c>
      <c r="K4" s="43"/>
      <c r="L4" s="39" t="s">
        <v>2</v>
      </c>
      <c r="M4" s="43"/>
      <c r="N4" s="39" t="s">
        <v>5</v>
      </c>
      <c r="O4" s="40"/>
    </row>
    <row r="5" spans="1:16" ht="54" customHeight="1" x14ac:dyDescent="0.2">
      <c r="A5" s="38"/>
      <c r="B5" s="17" t="s">
        <v>44</v>
      </c>
      <c r="C5" s="22" t="s">
        <v>47</v>
      </c>
      <c r="D5" s="17" t="s">
        <v>44</v>
      </c>
      <c r="E5" s="22" t="s">
        <v>47</v>
      </c>
      <c r="F5" s="17" t="s">
        <v>44</v>
      </c>
      <c r="G5" s="22" t="s">
        <v>47</v>
      </c>
      <c r="H5" s="17" t="s">
        <v>44</v>
      </c>
      <c r="I5" s="22" t="s">
        <v>3</v>
      </c>
      <c r="J5" s="17" t="s">
        <v>44</v>
      </c>
      <c r="K5" s="22" t="s">
        <v>48</v>
      </c>
      <c r="L5" s="17" t="s">
        <v>44</v>
      </c>
      <c r="M5" s="22" t="s">
        <v>47</v>
      </c>
      <c r="N5" s="17" t="s">
        <v>44</v>
      </c>
      <c r="O5" s="22" t="s">
        <v>48</v>
      </c>
    </row>
    <row r="6" spans="1:16" s="6" customFormat="1" ht="20.100000000000001" customHeight="1" x14ac:dyDescent="0.2">
      <c r="A6" s="5" t="s">
        <v>40</v>
      </c>
      <c r="B6" s="9">
        <f t="shared" ref="B6:C8" si="0">SUM(D6,F6,H6,J6,L6,N6)</f>
        <v>113735</v>
      </c>
      <c r="C6" s="23">
        <f t="shared" si="0"/>
        <v>409128.61000000004</v>
      </c>
      <c r="D6" s="9">
        <f>SUM(D7,D11)</f>
        <v>93021</v>
      </c>
      <c r="E6" s="23">
        <f t="shared" ref="E6:O6" si="1">SUM(E7,E11)</f>
        <v>274303.03000000009</v>
      </c>
      <c r="F6" s="9">
        <f t="shared" si="1"/>
        <v>20568</v>
      </c>
      <c r="G6" s="23">
        <f t="shared" si="1"/>
        <v>134195.41</v>
      </c>
      <c r="H6" s="9">
        <f t="shared" si="1"/>
        <v>29</v>
      </c>
      <c r="I6" s="23">
        <f t="shared" si="1"/>
        <v>351.77000000000004</v>
      </c>
      <c r="J6" s="9">
        <f t="shared" si="1"/>
        <v>92</v>
      </c>
      <c r="K6" s="23">
        <f t="shared" si="1"/>
        <v>128.88</v>
      </c>
      <c r="L6" s="9">
        <f t="shared" si="1"/>
        <v>23</v>
      </c>
      <c r="M6" s="23">
        <f t="shared" si="1"/>
        <v>97.47</v>
      </c>
      <c r="N6" s="9">
        <f t="shared" si="1"/>
        <v>2</v>
      </c>
      <c r="O6" s="19">
        <f t="shared" si="1"/>
        <v>52.05</v>
      </c>
      <c r="P6" s="14"/>
    </row>
    <row r="7" spans="1:16" s="6" customFormat="1" ht="20.100000000000001" customHeight="1" x14ac:dyDescent="0.2">
      <c r="A7" s="30" t="s">
        <v>7</v>
      </c>
      <c r="B7" s="9">
        <f>SUM(D7,F7,H7,J7,L7,N7)</f>
        <v>66620</v>
      </c>
      <c r="C7" s="23">
        <f t="shared" si="0"/>
        <v>5687.4500000000016</v>
      </c>
      <c r="D7" s="9">
        <f>SUM(D8:D10)</f>
        <v>54878</v>
      </c>
      <c r="E7" s="23">
        <f>SUM(E8:E10)</f>
        <v>4626.7100000000009</v>
      </c>
      <c r="F7" s="9">
        <f t="shared" ref="F7:O7" si="2">SUM(F8:F10)</f>
        <v>11662</v>
      </c>
      <c r="G7" s="23">
        <f t="shared" si="2"/>
        <v>1052.9400000000005</v>
      </c>
      <c r="H7" s="9">
        <f t="shared" si="2"/>
        <v>11</v>
      </c>
      <c r="I7" s="23">
        <f t="shared" si="2"/>
        <v>0.91999999999999993</v>
      </c>
      <c r="J7" s="9">
        <f t="shared" si="2"/>
        <v>57</v>
      </c>
      <c r="K7" s="23">
        <f t="shared" si="2"/>
        <v>5.1900000000000013</v>
      </c>
      <c r="L7" s="9">
        <f t="shared" si="2"/>
        <v>11</v>
      </c>
      <c r="M7" s="23">
        <f t="shared" si="2"/>
        <v>1.6400000000000001</v>
      </c>
      <c r="N7" s="9">
        <f t="shared" si="2"/>
        <v>1</v>
      </c>
      <c r="O7" s="19">
        <f t="shared" si="2"/>
        <v>0.05</v>
      </c>
      <c r="P7" s="14"/>
    </row>
    <row r="8" spans="1:16" s="3" customFormat="1" ht="14.45" customHeight="1" x14ac:dyDescent="0.2">
      <c r="A8" s="5" t="s">
        <v>22</v>
      </c>
      <c r="B8" s="9">
        <f t="shared" si="0"/>
        <v>48250</v>
      </c>
      <c r="C8" s="23">
        <f t="shared" si="0"/>
        <v>1976.4900000000023</v>
      </c>
      <c r="D8" s="27">
        <f>SUM(D28,D46,D65,D84,D103,D122,D141,D159,D179,D199,D219,D231,D247)</f>
        <v>40135</v>
      </c>
      <c r="E8" s="28">
        <f t="shared" ref="E8:O8" si="3">SUM(E28,E46,E65,E84,E103,E122,E141,E159,E179,E199,E219,E231,E247)</f>
        <v>1657.2900000000022</v>
      </c>
      <c r="F8" s="27">
        <f t="shared" si="3"/>
        <v>8063</v>
      </c>
      <c r="G8" s="28">
        <f t="shared" si="3"/>
        <v>316.94000000000011</v>
      </c>
      <c r="H8" s="27">
        <f t="shared" si="3"/>
        <v>8</v>
      </c>
      <c r="I8" s="28">
        <f t="shared" si="3"/>
        <v>0.47</v>
      </c>
      <c r="J8" s="27">
        <f t="shared" si="3"/>
        <v>39</v>
      </c>
      <c r="K8" s="28">
        <f t="shared" si="3"/>
        <v>1.5300000000000002</v>
      </c>
      <c r="L8" s="27">
        <f t="shared" si="3"/>
        <v>4</v>
      </c>
      <c r="M8" s="28">
        <f t="shared" si="3"/>
        <v>0.21000000000000002</v>
      </c>
      <c r="N8" s="27">
        <f t="shared" si="3"/>
        <v>1</v>
      </c>
      <c r="O8" s="29">
        <f t="shared" si="3"/>
        <v>0.05</v>
      </c>
      <c r="P8" s="15"/>
    </row>
    <row r="9" spans="1:16" s="3" customFormat="1" ht="14.45" customHeight="1" x14ac:dyDescent="0.2">
      <c r="A9" s="5" t="s">
        <v>23</v>
      </c>
      <c r="B9" s="9">
        <f t="shared" ref="B9:B10" si="4">SUM(D9,F9,H9,J9,L9,N9)</f>
        <v>8011</v>
      </c>
      <c r="C9" s="23">
        <f t="shared" ref="C9:C10" si="5">SUM(E9,G9,I9,K9,M9,O9)</f>
        <v>911.50000000000045</v>
      </c>
      <c r="D9" s="27">
        <f t="shared" ref="D9:O10" si="6">SUM(D29,D47,D66,D85,D104,D123,D142,D160,D180,D200,D220,D232,D248)</f>
        <v>6535</v>
      </c>
      <c r="E9" s="28">
        <f t="shared" si="6"/>
        <v>744.60000000000036</v>
      </c>
      <c r="F9" s="27">
        <f t="shared" si="6"/>
        <v>1461</v>
      </c>
      <c r="G9" s="28">
        <f t="shared" si="6"/>
        <v>165.06000000000003</v>
      </c>
      <c r="H9" s="27">
        <f t="shared" si="6"/>
        <v>3</v>
      </c>
      <c r="I9" s="28">
        <f t="shared" si="6"/>
        <v>0.44999999999999996</v>
      </c>
      <c r="J9" s="27">
        <f t="shared" si="6"/>
        <v>10</v>
      </c>
      <c r="K9" s="28">
        <f t="shared" si="6"/>
        <v>1.1599999999999999</v>
      </c>
      <c r="L9" s="27">
        <f t="shared" si="6"/>
        <v>2</v>
      </c>
      <c r="M9" s="28">
        <f t="shared" si="6"/>
        <v>0.23</v>
      </c>
      <c r="N9" s="27">
        <f t="shared" si="6"/>
        <v>0</v>
      </c>
      <c r="O9" s="29">
        <f t="shared" si="6"/>
        <v>0</v>
      </c>
      <c r="P9" s="15"/>
    </row>
    <row r="10" spans="1:16" s="3" customFormat="1" ht="14.45" customHeight="1" x14ac:dyDescent="0.2">
      <c r="A10" s="5" t="s">
        <v>24</v>
      </c>
      <c r="B10" s="9">
        <f t="shared" si="4"/>
        <v>10359</v>
      </c>
      <c r="C10" s="23">
        <f t="shared" si="5"/>
        <v>2799.4599999999991</v>
      </c>
      <c r="D10" s="27">
        <f t="shared" si="6"/>
        <v>8208</v>
      </c>
      <c r="E10" s="28">
        <f t="shared" si="6"/>
        <v>2224.8199999999988</v>
      </c>
      <c r="F10" s="27">
        <f t="shared" si="6"/>
        <v>2138</v>
      </c>
      <c r="G10" s="28">
        <f t="shared" si="6"/>
        <v>570.94000000000028</v>
      </c>
      <c r="H10" s="27">
        <f t="shared" si="6"/>
        <v>0</v>
      </c>
      <c r="I10" s="28">
        <f t="shared" si="6"/>
        <v>0</v>
      </c>
      <c r="J10" s="27">
        <f t="shared" si="6"/>
        <v>8</v>
      </c>
      <c r="K10" s="28">
        <f t="shared" si="6"/>
        <v>2.5000000000000004</v>
      </c>
      <c r="L10" s="27">
        <f t="shared" si="6"/>
        <v>5</v>
      </c>
      <c r="M10" s="28">
        <f t="shared" si="6"/>
        <v>1.2</v>
      </c>
      <c r="N10" s="27">
        <f t="shared" si="6"/>
        <v>0</v>
      </c>
      <c r="O10" s="29">
        <f t="shared" si="6"/>
        <v>0</v>
      </c>
      <c r="P10" s="15"/>
    </row>
    <row r="11" spans="1:16" s="6" customFormat="1" ht="20.100000000000001" customHeight="1" x14ac:dyDescent="0.2">
      <c r="A11" s="30" t="s">
        <v>6</v>
      </c>
      <c r="B11" s="9">
        <f t="shared" ref="B11:B12" si="7">SUM(D11,F11,H11,J11,L11,N11)</f>
        <v>47115</v>
      </c>
      <c r="C11" s="23">
        <f t="shared" ref="C11:C12" si="8">SUM(E11,G11,I11,K11,M11,O11)</f>
        <v>403441.16000000003</v>
      </c>
      <c r="D11" s="9">
        <f>SUM(D12:D25)</f>
        <v>38143</v>
      </c>
      <c r="E11" s="23">
        <f t="shared" ref="E11:O11" si="9">SUM(E12:E25)</f>
        <v>269676.32000000007</v>
      </c>
      <c r="F11" s="9">
        <f t="shared" si="9"/>
        <v>8906</v>
      </c>
      <c r="G11" s="23">
        <f t="shared" si="9"/>
        <v>133142.47</v>
      </c>
      <c r="H11" s="9">
        <f t="shared" si="9"/>
        <v>18</v>
      </c>
      <c r="I11" s="23">
        <f t="shared" si="9"/>
        <v>350.85</v>
      </c>
      <c r="J11" s="9">
        <f t="shared" si="9"/>
        <v>35</v>
      </c>
      <c r="K11" s="23">
        <f t="shared" si="9"/>
        <v>123.69</v>
      </c>
      <c r="L11" s="9">
        <f t="shared" si="9"/>
        <v>12</v>
      </c>
      <c r="M11" s="23">
        <f t="shared" si="9"/>
        <v>95.83</v>
      </c>
      <c r="N11" s="9">
        <f t="shared" si="9"/>
        <v>1</v>
      </c>
      <c r="O11" s="19">
        <f t="shared" si="9"/>
        <v>52</v>
      </c>
      <c r="P11" s="16"/>
    </row>
    <row r="12" spans="1:16" s="3" customFormat="1" ht="14.45" customHeight="1" x14ac:dyDescent="0.2">
      <c r="A12" s="5" t="s">
        <v>25</v>
      </c>
      <c r="B12" s="9">
        <f t="shared" si="7"/>
        <v>12683</v>
      </c>
      <c r="C12" s="23">
        <f t="shared" si="8"/>
        <v>7169.1099999999969</v>
      </c>
      <c r="D12" s="9">
        <f>SUM(D32,D50,D69,D88,D107,D126,D145,D163,D183,D203,D223,D235,D251)</f>
        <v>10198</v>
      </c>
      <c r="E12" s="23">
        <f t="shared" ref="E12:O12" si="10">SUM(E32,E50,E69,E88,E107,E126,E145,E163,E183,E203,E223,E235,E251)</f>
        <v>5799.4699999999966</v>
      </c>
      <c r="F12" s="9">
        <f t="shared" si="10"/>
        <v>2466</v>
      </c>
      <c r="G12" s="23">
        <f t="shared" si="10"/>
        <v>1359.23</v>
      </c>
      <c r="H12" s="9">
        <f t="shared" si="10"/>
        <v>1</v>
      </c>
      <c r="I12" s="23">
        <f t="shared" si="10"/>
        <v>0.75</v>
      </c>
      <c r="J12" s="9">
        <f t="shared" si="10"/>
        <v>17</v>
      </c>
      <c r="K12" s="23">
        <f t="shared" si="10"/>
        <v>9.16</v>
      </c>
      <c r="L12" s="9">
        <f t="shared" si="10"/>
        <v>1</v>
      </c>
      <c r="M12" s="23">
        <f t="shared" si="10"/>
        <v>0.5</v>
      </c>
      <c r="N12" s="9">
        <f t="shared" si="10"/>
        <v>0</v>
      </c>
      <c r="O12" s="19">
        <f t="shared" si="10"/>
        <v>0</v>
      </c>
      <c r="P12" s="15"/>
    </row>
    <row r="13" spans="1:16" s="3" customFormat="1" ht="14.45" customHeight="1" x14ac:dyDescent="0.2">
      <c r="A13" s="5" t="s">
        <v>26</v>
      </c>
      <c r="B13" s="9">
        <f t="shared" ref="B13:B25" si="11">SUM(D13,F13,H13,J13,L13,N13)</f>
        <v>15006</v>
      </c>
      <c r="C13" s="23">
        <f t="shared" ref="C13:C25" si="12">SUM(E13,G13,I13,K13,M13,O13)</f>
        <v>16410.930000000008</v>
      </c>
      <c r="D13" s="9">
        <f t="shared" ref="D13:O17" si="13">SUM(D33,D51,D70,D89,D108,D127,D146,D164,D184,D204,D224,D236,D252)</f>
        <v>12691</v>
      </c>
      <c r="E13" s="23">
        <f t="shared" si="13"/>
        <v>13943.900000000009</v>
      </c>
      <c r="F13" s="9">
        <f t="shared" si="13"/>
        <v>2304</v>
      </c>
      <c r="G13" s="23">
        <f t="shared" si="13"/>
        <v>2455.0299999999997</v>
      </c>
      <c r="H13" s="9">
        <f t="shared" si="13"/>
        <v>4</v>
      </c>
      <c r="I13" s="23">
        <f t="shared" si="13"/>
        <v>4.5</v>
      </c>
      <c r="J13" s="9">
        <f t="shared" si="13"/>
        <v>4</v>
      </c>
      <c r="K13" s="23">
        <f t="shared" si="13"/>
        <v>4</v>
      </c>
      <c r="L13" s="9">
        <f t="shared" si="13"/>
        <v>3</v>
      </c>
      <c r="M13" s="23">
        <f t="shared" si="13"/>
        <v>3.5</v>
      </c>
      <c r="N13" s="9">
        <f t="shared" si="13"/>
        <v>0</v>
      </c>
      <c r="O13" s="19">
        <f t="shared" si="13"/>
        <v>0</v>
      </c>
      <c r="P13" s="15"/>
    </row>
    <row r="14" spans="1:16" s="3" customFormat="1" ht="14.45" customHeight="1" x14ac:dyDescent="0.2">
      <c r="A14" s="5" t="s">
        <v>27</v>
      </c>
      <c r="B14" s="9">
        <f t="shared" si="11"/>
        <v>5755</v>
      </c>
      <c r="C14" s="23">
        <f t="shared" si="12"/>
        <v>12033.660000000007</v>
      </c>
      <c r="D14" s="9">
        <f t="shared" si="13"/>
        <v>5022</v>
      </c>
      <c r="E14" s="23">
        <f t="shared" si="13"/>
        <v>10511.370000000006</v>
      </c>
      <c r="F14" s="9">
        <f t="shared" si="13"/>
        <v>719</v>
      </c>
      <c r="G14" s="23">
        <f t="shared" si="13"/>
        <v>1492.93</v>
      </c>
      <c r="H14" s="9">
        <f t="shared" si="13"/>
        <v>2</v>
      </c>
      <c r="I14" s="23">
        <f t="shared" si="13"/>
        <v>4</v>
      </c>
      <c r="J14" s="9">
        <f t="shared" si="13"/>
        <v>8</v>
      </c>
      <c r="K14" s="23">
        <f t="shared" si="13"/>
        <v>16.53</v>
      </c>
      <c r="L14" s="9">
        <f t="shared" si="13"/>
        <v>4</v>
      </c>
      <c r="M14" s="23">
        <f t="shared" si="13"/>
        <v>8.83</v>
      </c>
      <c r="N14" s="9">
        <f t="shared" si="13"/>
        <v>0</v>
      </c>
      <c r="O14" s="19">
        <f t="shared" si="13"/>
        <v>0</v>
      </c>
      <c r="P14" s="15"/>
    </row>
    <row r="15" spans="1:16" s="3" customFormat="1" ht="14.45" customHeight="1" x14ac:dyDescent="0.2">
      <c r="A15" s="5" t="s">
        <v>28</v>
      </c>
      <c r="B15" s="9">
        <f t="shared" si="11"/>
        <v>3038</v>
      </c>
      <c r="C15" s="23">
        <f t="shared" si="12"/>
        <v>9366.7099999999991</v>
      </c>
      <c r="D15" s="9">
        <f t="shared" si="13"/>
        <v>2623</v>
      </c>
      <c r="E15" s="23">
        <f t="shared" si="13"/>
        <v>8089.0199999999986</v>
      </c>
      <c r="F15" s="9">
        <f t="shared" si="13"/>
        <v>414</v>
      </c>
      <c r="G15" s="23">
        <f t="shared" si="13"/>
        <v>1274.69</v>
      </c>
      <c r="H15" s="9">
        <f t="shared" si="13"/>
        <v>0</v>
      </c>
      <c r="I15" s="23">
        <f t="shared" si="13"/>
        <v>0</v>
      </c>
      <c r="J15" s="9">
        <f t="shared" si="13"/>
        <v>0</v>
      </c>
      <c r="K15" s="23">
        <f t="shared" si="13"/>
        <v>0</v>
      </c>
      <c r="L15" s="9">
        <f t="shared" si="13"/>
        <v>1</v>
      </c>
      <c r="M15" s="23">
        <f t="shared" si="13"/>
        <v>3</v>
      </c>
      <c r="N15" s="9">
        <f t="shared" si="13"/>
        <v>0</v>
      </c>
      <c r="O15" s="19">
        <f t="shared" si="13"/>
        <v>0</v>
      </c>
      <c r="P15" s="15"/>
    </row>
    <row r="16" spans="1:16" s="3" customFormat="1" ht="14.45" customHeight="1" x14ac:dyDescent="0.2">
      <c r="A16" s="5" t="s">
        <v>29</v>
      </c>
      <c r="B16" s="9">
        <f t="shared" si="11"/>
        <v>1627</v>
      </c>
      <c r="C16" s="23">
        <f t="shared" si="12"/>
        <v>6655.1599999999989</v>
      </c>
      <c r="D16" s="9">
        <f t="shared" si="13"/>
        <v>1406</v>
      </c>
      <c r="E16" s="23">
        <f t="shared" si="13"/>
        <v>5752.9299999999994</v>
      </c>
      <c r="F16" s="9">
        <f t="shared" si="13"/>
        <v>221</v>
      </c>
      <c r="G16" s="23">
        <f t="shared" si="13"/>
        <v>902.22999999999979</v>
      </c>
      <c r="H16" s="9">
        <f t="shared" si="13"/>
        <v>0</v>
      </c>
      <c r="I16" s="23">
        <f t="shared" si="13"/>
        <v>0</v>
      </c>
      <c r="J16" s="9">
        <f t="shared" si="13"/>
        <v>0</v>
      </c>
      <c r="K16" s="23">
        <f t="shared" si="13"/>
        <v>0</v>
      </c>
      <c r="L16" s="9">
        <f t="shared" si="13"/>
        <v>0</v>
      </c>
      <c r="M16" s="23">
        <f t="shared" si="13"/>
        <v>0</v>
      </c>
      <c r="N16" s="9">
        <f t="shared" si="13"/>
        <v>0</v>
      </c>
      <c r="O16" s="19">
        <f t="shared" si="13"/>
        <v>0</v>
      </c>
      <c r="P16" s="15"/>
    </row>
    <row r="17" spans="1:16" s="3" customFormat="1" ht="14.45" customHeight="1" x14ac:dyDescent="0.2">
      <c r="A17" s="5" t="s">
        <v>30</v>
      </c>
      <c r="B17" s="9">
        <f t="shared" si="11"/>
        <v>3872</v>
      </c>
      <c r="C17" s="23">
        <f t="shared" si="12"/>
        <v>24432.010000000009</v>
      </c>
      <c r="D17" s="27">
        <f t="shared" si="13"/>
        <v>3098</v>
      </c>
      <c r="E17" s="28">
        <f t="shared" si="13"/>
        <v>19361.040000000008</v>
      </c>
      <c r="F17" s="27">
        <f t="shared" si="13"/>
        <v>767</v>
      </c>
      <c r="G17" s="28">
        <f t="shared" si="13"/>
        <v>5027.97</v>
      </c>
      <c r="H17" s="27">
        <f t="shared" si="13"/>
        <v>3</v>
      </c>
      <c r="I17" s="28">
        <f t="shared" si="13"/>
        <v>19</v>
      </c>
      <c r="J17" s="27">
        <f t="shared" si="13"/>
        <v>4</v>
      </c>
      <c r="K17" s="28">
        <f t="shared" si="13"/>
        <v>24</v>
      </c>
      <c r="L17" s="27">
        <f t="shared" si="13"/>
        <v>0</v>
      </c>
      <c r="M17" s="28">
        <f t="shared" si="13"/>
        <v>0</v>
      </c>
      <c r="N17" s="27">
        <f t="shared" si="13"/>
        <v>0</v>
      </c>
      <c r="O17" s="29">
        <f t="shared" si="13"/>
        <v>0</v>
      </c>
      <c r="P17" s="15"/>
    </row>
    <row r="18" spans="1:16" s="3" customFormat="1" ht="14.45" customHeight="1" x14ac:dyDescent="0.2">
      <c r="A18" s="5" t="s">
        <v>31</v>
      </c>
      <c r="B18" s="9">
        <f t="shared" si="11"/>
        <v>2300</v>
      </c>
      <c r="C18" s="23">
        <f t="shared" si="12"/>
        <v>29258.83</v>
      </c>
      <c r="D18" s="9">
        <f>SUM(D38,D56,D75,D94,D113,D132,D151,D169,D189,D209,D241,D257)</f>
        <v>1580</v>
      </c>
      <c r="E18" s="23">
        <f t="shared" ref="E18:O18" si="14">SUM(E38,E56,E75,E94,E113,E132,E151,E169,E189,E209,E241,E257)</f>
        <v>19758.680000000004</v>
      </c>
      <c r="F18" s="9">
        <f t="shared" si="14"/>
        <v>716</v>
      </c>
      <c r="G18" s="23">
        <f t="shared" si="14"/>
        <v>9444.15</v>
      </c>
      <c r="H18" s="9">
        <f t="shared" si="14"/>
        <v>2</v>
      </c>
      <c r="I18" s="23">
        <f t="shared" si="14"/>
        <v>31</v>
      </c>
      <c r="J18" s="9">
        <f t="shared" si="14"/>
        <v>0</v>
      </c>
      <c r="K18" s="23">
        <f t="shared" si="14"/>
        <v>0</v>
      </c>
      <c r="L18" s="9">
        <f t="shared" si="14"/>
        <v>2</v>
      </c>
      <c r="M18" s="23">
        <f t="shared" si="14"/>
        <v>25</v>
      </c>
      <c r="N18" s="9">
        <f t="shared" si="14"/>
        <v>0</v>
      </c>
      <c r="O18" s="19">
        <f t="shared" si="14"/>
        <v>0</v>
      </c>
      <c r="P18" s="15"/>
    </row>
    <row r="19" spans="1:16" s="3" customFormat="1" ht="14.45" customHeight="1" x14ac:dyDescent="0.2">
      <c r="A19" s="5" t="s">
        <v>32</v>
      </c>
      <c r="B19" s="9">
        <f t="shared" si="11"/>
        <v>1699</v>
      </c>
      <c r="C19" s="23">
        <f t="shared" si="12"/>
        <v>50245.759999999995</v>
      </c>
      <c r="D19" s="9">
        <f t="shared" ref="D19:O20" si="15">SUM(D39,D57,D76,D95,D114,D133,D152,D170,D190,D210,D242,D258)</f>
        <v>940</v>
      </c>
      <c r="E19" s="23">
        <f t="shared" si="15"/>
        <v>27057.040000000001</v>
      </c>
      <c r="F19" s="9">
        <f t="shared" si="15"/>
        <v>755</v>
      </c>
      <c r="G19" s="23">
        <f t="shared" si="15"/>
        <v>23090.219999999998</v>
      </c>
      <c r="H19" s="9">
        <f t="shared" si="15"/>
        <v>3</v>
      </c>
      <c r="I19" s="23">
        <f t="shared" si="15"/>
        <v>78.5</v>
      </c>
      <c r="J19" s="9">
        <f t="shared" si="15"/>
        <v>1</v>
      </c>
      <c r="K19" s="23">
        <f t="shared" si="15"/>
        <v>20</v>
      </c>
      <c r="L19" s="9">
        <f t="shared" si="15"/>
        <v>0</v>
      </c>
      <c r="M19" s="23">
        <f t="shared" si="15"/>
        <v>0</v>
      </c>
      <c r="N19" s="9">
        <f t="shared" si="15"/>
        <v>0</v>
      </c>
      <c r="O19" s="19">
        <f t="shared" si="15"/>
        <v>0</v>
      </c>
      <c r="P19" s="15"/>
    </row>
    <row r="20" spans="1:16" s="3" customFormat="1" ht="14.45" customHeight="1" x14ac:dyDescent="0.2">
      <c r="A20" s="5" t="s">
        <v>33</v>
      </c>
      <c r="B20" s="9">
        <f t="shared" si="11"/>
        <v>595</v>
      </c>
      <c r="C20" s="23">
        <f t="shared" si="12"/>
        <v>38648.749999999993</v>
      </c>
      <c r="D20" s="9">
        <f t="shared" si="15"/>
        <v>285</v>
      </c>
      <c r="E20" s="23">
        <f t="shared" si="15"/>
        <v>18191.38</v>
      </c>
      <c r="F20" s="9">
        <f t="shared" si="15"/>
        <v>304</v>
      </c>
      <c r="G20" s="23">
        <f t="shared" si="15"/>
        <v>20087.269999999997</v>
      </c>
      <c r="H20" s="9">
        <f t="shared" si="15"/>
        <v>3</v>
      </c>
      <c r="I20" s="23">
        <f t="shared" si="15"/>
        <v>213.1</v>
      </c>
      <c r="J20" s="9">
        <f t="shared" si="15"/>
        <v>1</v>
      </c>
      <c r="K20" s="23">
        <f t="shared" si="15"/>
        <v>50</v>
      </c>
      <c r="L20" s="9">
        <f t="shared" si="15"/>
        <v>1</v>
      </c>
      <c r="M20" s="23">
        <f t="shared" si="15"/>
        <v>55</v>
      </c>
      <c r="N20" s="9">
        <f t="shared" si="15"/>
        <v>1</v>
      </c>
      <c r="O20" s="19">
        <f t="shared" si="15"/>
        <v>52</v>
      </c>
      <c r="P20" s="15"/>
    </row>
    <row r="21" spans="1:16" s="3" customFormat="1" ht="14.45" customHeight="1" x14ac:dyDescent="0.2">
      <c r="A21" s="5" t="s">
        <v>34</v>
      </c>
      <c r="B21" s="9">
        <f t="shared" si="11"/>
        <v>247</v>
      </c>
      <c r="C21" s="23">
        <f t="shared" si="12"/>
        <v>30848.39</v>
      </c>
      <c r="D21" s="9">
        <f>SUM(D41,D59,D78,D97,D116,D135,D154,D172,D192,D212,D244,D260)</f>
        <v>110</v>
      </c>
      <c r="E21" s="23">
        <f t="shared" ref="E21:O21" si="16">SUM(E41,E59,E78,E97,E116,E135,E154,E172,E192,E212,E244,E260)</f>
        <v>13519.140000000001</v>
      </c>
      <c r="F21" s="9">
        <f t="shared" si="16"/>
        <v>137</v>
      </c>
      <c r="G21" s="23">
        <f t="shared" si="16"/>
        <v>17329.25</v>
      </c>
      <c r="H21" s="9">
        <f t="shared" si="16"/>
        <v>0</v>
      </c>
      <c r="I21" s="23">
        <f t="shared" si="16"/>
        <v>0</v>
      </c>
      <c r="J21" s="9">
        <f t="shared" si="16"/>
        <v>0</v>
      </c>
      <c r="K21" s="23">
        <f t="shared" si="16"/>
        <v>0</v>
      </c>
      <c r="L21" s="9">
        <f t="shared" si="16"/>
        <v>0</v>
      </c>
      <c r="M21" s="23">
        <f t="shared" si="16"/>
        <v>0</v>
      </c>
      <c r="N21" s="9">
        <f t="shared" si="16"/>
        <v>0</v>
      </c>
      <c r="O21" s="19">
        <f t="shared" si="16"/>
        <v>0</v>
      </c>
      <c r="P21" s="15"/>
    </row>
    <row r="22" spans="1:16" s="3" customFormat="1" ht="14.45" customHeight="1" x14ac:dyDescent="0.2">
      <c r="A22" s="5" t="s">
        <v>35</v>
      </c>
      <c r="B22" s="9">
        <f t="shared" si="11"/>
        <v>172</v>
      </c>
      <c r="C22" s="23">
        <f t="shared" si="12"/>
        <v>48669.770000000004</v>
      </c>
      <c r="D22" s="9">
        <f>SUM(D42,D60,D79,D98,D117,D136,D155,D173,D193,D213,D261)</f>
        <v>99</v>
      </c>
      <c r="E22" s="23">
        <f t="shared" ref="E22:O22" si="17">SUM(E42,E60,E79,E98,E117,E136,E155,E173,E193,E213,E261)</f>
        <v>27666.270000000004</v>
      </c>
      <c r="F22" s="9">
        <f t="shared" si="17"/>
        <v>73</v>
      </c>
      <c r="G22" s="23">
        <f t="shared" si="17"/>
        <v>21003.5</v>
      </c>
      <c r="H22" s="9">
        <f t="shared" si="17"/>
        <v>0</v>
      </c>
      <c r="I22" s="23">
        <f t="shared" si="17"/>
        <v>0</v>
      </c>
      <c r="J22" s="9">
        <f t="shared" si="17"/>
        <v>0</v>
      </c>
      <c r="K22" s="23">
        <f t="shared" si="17"/>
        <v>0</v>
      </c>
      <c r="L22" s="9">
        <f t="shared" si="17"/>
        <v>0</v>
      </c>
      <c r="M22" s="23">
        <f t="shared" si="17"/>
        <v>0</v>
      </c>
      <c r="N22" s="9">
        <f t="shared" si="17"/>
        <v>0</v>
      </c>
      <c r="O22" s="19">
        <f t="shared" si="17"/>
        <v>0</v>
      </c>
      <c r="P22" s="15"/>
    </row>
    <row r="23" spans="1:16" s="3" customFormat="1" ht="14.45" customHeight="1" x14ac:dyDescent="0.2">
      <c r="A23" s="5" t="s">
        <v>36</v>
      </c>
      <c r="B23" s="9">
        <f t="shared" si="11"/>
        <v>77</v>
      </c>
      <c r="C23" s="23">
        <f t="shared" si="12"/>
        <v>48686.359999999986</v>
      </c>
      <c r="D23" s="9">
        <f>SUM(D61,D80,D99,D118,D137,D156,D174,D194,D214)</f>
        <v>57</v>
      </c>
      <c r="E23" s="23">
        <f t="shared" ref="E23:O23" si="18">SUM(E61,E80,E99,E118,E137,E156,E174,E194,E214)</f>
        <v>36501.359999999986</v>
      </c>
      <c r="F23" s="9">
        <f t="shared" si="18"/>
        <v>20</v>
      </c>
      <c r="G23" s="23">
        <f t="shared" si="18"/>
        <v>12185</v>
      </c>
      <c r="H23" s="9">
        <f t="shared" si="18"/>
        <v>0</v>
      </c>
      <c r="I23" s="23">
        <f t="shared" si="18"/>
        <v>0</v>
      </c>
      <c r="J23" s="9">
        <f t="shared" si="18"/>
        <v>0</v>
      </c>
      <c r="K23" s="23">
        <f t="shared" si="18"/>
        <v>0</v>
      </c>
      <c r="L23" s="9">
        <f t="shared" si="18"/>
        <v>0</v>
      </c>
      <c r="M23" s="23">
        <f t="shared" si="18"/>
        <v>0</v>
      </c>
      <c r="N23" s="9">
        <f t="shared" si="18"/>
        <v>0</v>
      </c>
      <c r="O23" s="19">
        <f t="shared" si="18"/>
        <v>0</v>
      </c>
      <c r="P23" s="15"/>
    </row>
    <row r="24" spans="1:16" s="3" customFormat="1" ht="14.45" customHeight="1" x14ac:dyDescent="0.2">
      <c r="A24" s="5" t="s">
        <v>37</v>
      </c>
      <c r="B24" s="9">
        <f t="shared" si="11"/>
        <v>39</v>
      </c>
      <c r="C24" s="23">
        <f t="shared" si="12"/>
        <v>52015.72</v>
      </c>
      <c r="D24" s="9">
        <f>SUM(D43,D62,D81,D100,D119,D138,D175,D195,D215)</f>
        <v>30</v>
      </c>
      <c r="E24" s="23">
        <f t="shared" ref="E24:O24" si="19">SUM(E43,E62,E81,E100,E119,E138,E175,E195,E215)</f>
        <v>41524.720000000001</v>
      </c>
      <c r="F24" s="9">
        <f t="shared" si="19"/>
        <v>9</v>
      </c>
      <c r="G24" s="23">
        <f t="shared" si="19"/>
        <v>10491</v>
      </c>
      <c r="H24" s="9">
        <f t="shared" si="19"/>
        <v>0</v>
      </c>
      <c r="I24" s="23">
        <f t="shared" si="19"/>
        <v>0</v>
      </c>
      <c r="J24" s="9">
        <f t="shared" si="19"/>
        <v>0</v>
      </c>
      <c r="K24" s="23">
        <f t="shared" si="19"/>
        <v>0</v>
      </c>
      <c r="L24" s="9">
        <f t="shared" si="19"/>
        <v>0</v>
      </c>
      <c r="M24" s="23">
        <f t="shared" si="19"/>
        <v>0</v>
      </c>
      <c r="N24" s="9">
        <f t="shared" si="19"/>
        <v>0</v>
      </c>
      <c r="O24" s="19">
        <f t="shared" si="19"/>
        <v>0</v>
      </c>
      <c r="P24" s="15"/>
    </row>
    <row r="25" spans="1:16" s="3" customFormat="1" ht="14.45" customHeight="1" x14ac:dyDescent="0.2">
      <c r="A25" s="5" t="s">
        <v>38</v>
      </c>
      <c r="B25" s="9">
        <f t="shared" si="11"/>
        <v>5</v>
      </c>
      <c r="C25" s="23">
        <f t="shared" si="12"/>
        <v>29000</v>
      </c>
      <c r="D25" s="9">
        <f>SUM(D176,D196,D216)</f>
        <v>4</v>
      </c>
      <c r="E25" s="23">
        <f t="shared" ref="E25:O25" si="20">SUM(E176,E196,E216)</f>
        <v>22000</v>
      </c>
      <c r="F25" s="9">
        <f t="shared" si="20"/>
        <v>1</v>
      </c>
      <c r="G25" s="23">
        <f t="shared" si="20"/>
        <v>7000</v>
      </c>
      <c r="H25" s="9">
        <f t="shared" si="20"/>
        <v>0</v>
      </c>
      <c r="I25" s="23">
        <f t="shared" si="20"/>
        <v>0</v>
      </c>
      <c r="J25" s="9">
        <f t="shared" si="20"/>
        <v>0</v>
      </c>
      <c r="K25" s="23">
        <f t="shared" si="20"/>
        <v>0</v>
      </c>
      <c r="L25" s="9">
        <f t="shared" si="20"/>
        <v>0</v>
      </c>
      <c r="M25" s="23">
        <f t="shared" si="20"/>
        <v>0</v>
      </c>
      <c r="N25" s="9">
        <f t="shared" si="20"/>
        <v>0</v>
      </c>
      <c r="O25" s="19">
        <f t="shared" si="20"/>
        <v>0</v>
      </c>
      <c r="P25" s="15"/>
    </row>
    <row r="26" spans="1:16" s="6" customFormat="1" ht="20.100000000000001" customHeight="1" x14ac:dyDescent="0.2">
      <c r="A26" s="13" t="s">
        <v>8</v>
      </c>
      <c r="B26" s="9">
        <v>5671</v>
      </c>
      <c r="C26" s="23">
        <v>21377.780000000002</v>
      </c>
      <c r="D26" s="9">
        <v>4338</v>
      </c>
      <c r="E26" s="23">
        <v>17024.669999999984</v>
      </c>
      <c r="F26" s="9">
        <v>1326</v>
      </c>
      <c r="G26" s="23">
        <v>4337.2899999999963</v>
      </c>
      <c r="H26" s="9">
        <v>1</v>
      </c>
      <c r="I26" s="23">
        <v>0.02</v>
      </c>
      <c r="J26" s="9">
        <v>6</v>
      </c>
      <c r="K26" s="23">
        <v>15.8</v>
      </c>
      <c r="L26" s="9">
        <v>0</v>
      </c>
      <c r="M26" s="23">
        <v>0</v>
      </c>
      <c r="N26" s="9">
        <v>0</v>
      </c>
      <c r="O26" s="19">
        <v>0</v>
      </c>
      <c r="P26" s="14"/>
    </row>
    <row r="27" spans="1:16" s="6" customFormat="1" ht="20.100000000000001" customHeight="1" x14ac:dyDescent="0.2">
      <c r="A27" s="12" t="s">
        <v>7</v>
      </c>
      <c r="B27" s="9">
        <v>2515</v>
      </c>
      <c r="C27" s="23">
        <v>166.2999999999999</v>
      </c>
      <c r="D27" s="9">
        <v>1758</v>
      </c>
      <c r="E27" s="23">
        <v>113.70999999999998</v>
      </c>
      <c r="F27" s="9">
        <v>754</v>
      </c>
      <c r="G27" s="23">
        <v>52.27000000000001</v>
      </c>
      <c r="H27" s="9">
        <v>1</v>
      </c>
      <c r="I27" s="23">
        <v>0.02</v>
      </c>
      <c r="J27" s="9">
        <v>2</v>
      </c>
      <c r="K27" s="23">
        <v>0.3</v>
      </c>
      <c r="L27" s="9">
        <v>0</v>
      </c>
      <c r="M27" s="23">
        <v>0</v>
      </c>
      <c r="N27" s="9">
        <v>0</v>
      </c>
      <c r="O27" s="19">
        <v>0</v>
      </c>
      <c r="P27" s="14"/>
    </row>
    <row r="28" spans="1:16" s="3" customFormat="1" ht="14.45" customHeight="1" x14ac:dyDescent="0.2">
      <c r="A28" s="7" t="s">
        <v>22</v>
      </c>
      <c r="B28" s="10">
        <v>2031</v>
      </c>
      <c r="C28" s="24">
        <v>65.789999999999907</v>
      </c>
      <c r="D28" s="10">
        <v>1442</v>
      </c>
      <c r="E28" s="24">
        <v>49.249999999999972</v>
      </c>
      <c r="F28" s="10">
        <v>587</v>
      </c>
      <c r="G28" s="24">
        <v>16.47000000000001</v>
      </c>
      <c r="H28" s="10">
        <v>1</v>
      </c>
      <c r="I28" s="24">
        <v>0.02</v>
      </c>
      <c r="J28" s="10">
        <v>1</v>
      </c>
      <c r="K28" s="24">
        <v>0.05</v>
      </c>
      <c r="L28" s="10">
        <v>0</v>
      </c>
      <c r="M28" s="24">
        <v>0</v>
      </c>
      <c r="N28" s="10">
        <v>0</v>
      </c>
      <c r="O28" s="20">
        <v>0</v>
      </c>
      <c r="P28" s="15"/>
    </row>
    <row r="29" spans="1:16" s="3" customFormat="1" ht="14.45" customHeight="1" x14ac:dyDescent="0.2">
      <c r="A29" s="7" t="s">
        <v>23</v>
      </c>
      <c r="B29" s="10">
        <v>182</v>
      </c>
      <c r="C29" s="24">
        <v>20.27000000000001</v>
      </c>
      <c r="D29" s="10">
        <v>130</v>
      </c>
      <c r="E29" s="24">
        <v>14.790000000000003</v>
      </c>
      <c r="F29" s="10">
        <v>52</v>
      </c>
      <c r="G29" s="24">
        <v>5.4799999999999995</v>
      </c>
      <c r="H29" s="10">
        <v>0</v>
      </c>
      <c r="I29" s="24">
        <v>0</v>
      </c>
      <c r="J29" s="10">
        <v>0</v>
      </c>
      <c r="K29" s="24">
        <v>0</v>
      </c>
      <c r="L29" s="10">
        <v>0</v>
      </c>
      <c r="M29" s="24">
        <v>0</v>
      </c>
      <c r="N29" s="10">
        <v>0</v>
      </c>
      <c r="O29" s="20">
        <v>0</v>
      </c>
      <c r="P29" s="15"/>
    </row>
    <row r="30" spans="1:16" s="3" customFormat="1" ht="14.45" customHeight="1" x14ac:dyDescent="0.2">
      <c r="A30" s="7" t="s">
        <v>24</v>
      </c>
      <c r="B30" s="10">
        <v>302</v>
      </c>
      <c r="C30" s="24">
        <v>80.239999999999995</v>
      </c>
      <c r="D30" s="10">
        <v>186</v>
      </c>
      <c r="E30" s="24">
        <v>49.670000000000009</v>
      </c>
      <c r="F30" s="10">
        <v>115</v>
      </c>
      <c r="G30" s="24">
        <v>30.319999999999997</v>
      </c>
      <c r="H30" s="10">
        <v>0</v>
      </c>
      <c r="I30" s="24">
        <v>0</v>
      </c>
      <c r="J30" s="10">
        <v>1</v>
      </c>
      <c r="K30" s="24">
        <v>0.25</v>
      </c>
      <c r="L30" s="10">
        <v>0</v>
      </c>
      <c r="M30" s="24">
        <v>0</v>
      </c>
      <c r="N30" s="10">
        <v>0</v>
      </c>
      <c r="O30" s="20">
        <v>0</v>
      </c>
      <c r="P30" s="15"/>
    </row>
    <row r="31" spans="1:16" s="6" customFormat="1" ht="20.100000000000001" customHeight="1" x14ac:dyDescent="0.2">
      <c r="A31" s="12" t="s">
        <v>6</v>
      </c>
      <c r="B31" s="9">
        <v>3156</v>
      </c>
      <c r="C31" s="23">
        <v>21211.479999999996</v>
      </c>
      <c r="D31" s="9">
        <v>2580</v>
      </c>
      <c r="E31" s="23">
        <v>16910.96</v>
      </c>
      <c r="F31" s="9">
        <v>572</v>
      </c>
      <c r="G31" s="23">
        <v>4285.0200000000004</v>
      </c>
      <c r="H31" s="9">
        <v>0</v>
      </c>
      <c r="I31" s="23">
        <v>0</v>
      </c>
      <c r="J31" s="9">
        <v>4</v>
      </c>
      <c r="K31" s="23">
        <v>15.5</v>
      </c>
      <c r="L31" s="9">
        <v>0</v>
      </c>
      <c r="M31" s="23">
        <v>0</v>
      </c>
      <c r="N31" s="9">
        <v>0</v>
      </c>
      <c r="O31" s="19">
        <v>0</v>
      </c>
      <c r="P31" s="14"/>
    </row>
    <row r="32" spans="1:16" s="3" customFormat="1" ht="14.45" customHeight="1" x14ac:dyDescent="0.2">
      <c r="A32" s="7" t="s">
        <v>25</v>
      </c>
      <c r="B32" s="10">
        <v>603</v>
      </c>
      <c r="C32" s="24">
        <v>317.73000000000008</v>
      </c>
      <c r="D32" s="10">
        <v>421</v>
      </c>
      <c r="E32" s="24">
        <v>222.93000000000004</v>
      </c>
      <c r="F32" s="10">
        <v>181</v>
      </c>
      <c r="G32" s="24">
        <v>94.300000000000026</v>
      </c>
      <c r="H32" s="10">
        <v>0</v>
      </c>
      <c r="I32" s="24">
        <v>0</v>
      </c>
      <c r="J32" s="10">
        <v>1</v>
      </c>
      <c r="K32" s="24">
        <v>0.5</v>
      </c>
      <c r="L32" s="10">
        <v>0</v>
      </c>
      <c r="M32" s="24">
        <v>0</v>
      </c>
      <c r="N32" s="10">
        <v>0</v>
      </c>
      <c r="O32" s="20">
        <v>0</v>
      </c>
      <c r="P32" s="15"/>
    </row>
    <row r="33" spans="1:16" s="3" customFormat="1" ht="14.45" customHeight="1" x14ac:dyDescent="0.2">
      <c r="A33" s="7" t="s">
        <v>26</v>
      </c>
      <c r="B33" s="10">
        <v>874</v>
      </c>
      <c r="C33" s="24">
        <v>937.38999999999908</v>
      </c>
      <c r="D33" s="10">
        <v>705</v>
      </c>
      <c r="E33" s="24">
        <v>761.78000000000043</v>
      </c>
      <c r="F33" s="10">
        <v>169</v>
      </c>
      <c r="G33" s="24">
        <v>175.60999999999999</v>
      </c>
      <c r="H33" s="10">
        <v>0</v>
      </c>
      <c r="I33" s="24">
        <v>0</v>
      </c>
      <c r="J33" s="10">
        <v>0</v>
      </c>
      <c r="K33" s="24">
        <v>0</v>
      </c>
      <c r="L33" s="10">
        <v>0</v>
      </c>
      <c r="M33" s="24">
        <v>0</v>
      </c>
      <c r="N33" s="10">
        <v>0</v>
      </c>
      <c r="O33" s="20">
        <v>0</v>
      </c>
      <c r="P33" s="15"/>
    </row>
    <row r="34" spans="1:16" s="3" customFormat="1" ht="14.45" customHeight="1" x14ac:dyDescent="0.2">
      <c r="A34" s="7" t="s">
        <v>27</v>
      </c>
      <c r="B34" s="10">
        <v>488</v>
      </c>
      <c r="C34" s="24">
        <v>997.00999999999942</v>
      </c>
      <c r="D34" s="10">
        <v>437</v>
      </c>
      <c r="E34" s="24">
        <v>893.51000000000045</v>
      </c>
      <c r="F34" s="10">
        <v>50</v>
      </c>
      <c r="G34" s="24">
        <v>101.50000000000001</v>
      </c>
      <c r="H34" s="10">
        <v>0</v>
      </c>
      <c r="I34" s="24">
        <v>0</v>
      </c>
      <c r="J34" s="10">
        <v>1</v>
      </c>
      <c r="K34" s="24">
        <v>2</v>
      </c>
      <c r="L34" s="10">
        <v>0</v>
      </c>
      <c r="M34" s="24">
        <v>0</v>
      </c>
      <c r="N34" s="10">
        <v>0</v>
      </c>
      <c r="O34" s="20">
        <v>0</v>
      </c>
      <c r="P34" s="15"/>
    </row>
    <row r="35" spans="1:16" s="3" customFormat="1" ht="14.45" customHeight="1" x14ac:dyDescent="0.2">
      <c r="A35" s="7" t="s">
        <v>28</v>
      </c>
      <c r="B35" s="10">
        <v>286</v>
      </c>
      <c r="C35" s="24">
        <v>867.0200000000001</v>
      </c>
      <c r="D35" s="10">
        <v>260</v>
      </c>
      <c r="E35" s="24">
        <v>788.51999999999975</v>
      </c>
      <c r="F35" s="10">
        <v>26</v>
      </c>
      <c r="G35" s="24">
        <v>78.499999999999986</v>
      </c>
      <c r="H35" s="10">
        <v>0</v>
      </c>
      <c r="I35" s="24">
        <v>0</v>
      </c>
      <c r="J35" s="10">
        <v>0</v>
      </c>
      <c r="K35" s="24">
        <v>0</v>
      </c>
      <c r="L35" s="10">
        <v>0</v>
      </c>
      <c r="M35" s="24">
        <v>0</v>
      </c>
      <c r="N35" s="10">
        <v>0</v>
      </c>
      <c r="O35" s="20">
        <v>0</v>
      </c>
      <c r="P35" s="15"/>
    </row>
    <row r="36" spans="1:16" s="3" customFormat="1" ht="14.45" customHeight="1" x14ac:dyDescent="0.2">
      <c r="A36" s="7" t="s">
        <v>29</v>
      </c>
      <c r="B36" s="10">
        <v>140</v>
      </c>
      <c r="C36" s="24">
        <v>562.25</v>
      </c>
      <c r="D36" s="10">
        <v>129</v>
      </c>
      <c r="E36" s="24">
        <v>518.24999999999977</v>
      </c>
      <c r="F36" s="10">
        <v>11</v>
      </c>
      <c r="G36" s="24">
        <v>44</v>
      </c>
      <c r="H36" s="10">
        <v>0</v>
      </c>
      <c r="I36" s="24">
        <v>0</v>
      </c>
      <c r="J36" s="10">
        <v>0</v>
      </c>
      <c r="K36" s="24">
        <v>0</v>
      </c>
      <c r="L36" s="10">
        <v>0</v>
      </c>
      <c r="M36" s="24">
        <v>0</v>
      </c>
      <c r="N36" s="10">
        <v>0</v>
      </c>
      <c r="O36" s="20">
        <v>0</v>
      </c>
      <c r="P36" s="15"/>
    </row>
    <row r="37" spans="1:16" s="3" customFormat="1" ht="14.45" customHeight="1" x14ac:dyDescent="0.2">
      <c r="A37" s="7" t="s">
        <v>30</v>
      </c>
      <c r="B37" s="10">
        <v>335</v>
      </c>
      <c r="C37" s="24">
        <v>2041.7900000000002</v>
      </c>
      <c r="D37" s="10">
        <v>294</v>
      </c>
      <c r="E37" s="24">
        <v>1775.2499999999993</v>
      </c>
      <c r="F37" s="10">
        <v>39</v>
      </c>
      <c r="G37" s="24">
        <v>253.54</v>
      </c>
      <c r="H37" s="10">
        <v>0</v>
      </c>
      <c r="I37" s="24">
        <v>0</v>
      </c>
      <c r="J37" s="10">
        <v>2</v>
      </c>
      <c r="K37" s="24">
        <v>13</v>
      </c>
      <c r="L37" s="10">
        <v>0</v>
      </c>
      <c r="M37" s="24">
        <v>0</v>
      </c>
      <c r="N37" s="10">
        <v>0</v>
      </c>
      <c r="O37" s="20">
        <v>0</v>
      </c>
      <c r="P37" s="15"/>
    </row>
    <row r="38" spans="1:16" s="3" customFormat="1" ht="14.45" customHeight="1" x14ac:dyDescent="0.2">
      <c r="A38" s="7" t="s">
        <v>31</v>
      </c>
      <c r="B38" s="10">
        <v>202</v>
      </c>
      <c r="C38" s="24">
        <v>2451.7699999999995</v>
      </c>
      <c r="D38" s="10">
        <v>155</v>
      </c>
      <c r="E38" s="24">
        <v>1871.22</v>
      </c>
      <c r="F38" s="10">
        <v>47</v>
      </c>
      <c r="G38" s="24">
        <v>580.55000000000007</v>
      </c>
      <c r="H38" s="10">
        <v>0</v>
      </c>
      <c r="I38" s="24">
        <v>0</v>
      </c>
      <c r="J38" s="10">
        <v>0</v>
      </c>
      <c r="K38" s="24">
        <v>0</v>
      </c>
      <c r="L38" s="10">
        <v>0</v>
      </c>
      <c r="M38" s="24">
        <v>0</v>
      </c>
      <c r="N38" s="10">
        <v>0</v>
      </c>
      <c r="O38" s="20">
        <v>0</v>
      </c>
      <c r="P38" s="15"/>
    </row>
    <row r="39" spans="1:16" s="3" customFormat="1" ht="14.45" customHeight="1" x14ac:dyDescent="0.2">
      <c r="A39" s="7" t="s">
        <v>32</v>
      </c>
      <c r="B39" s="10">
        <v>152</v>
      </c>
      <c r="C39" s="24">
        <v>4456.9999999999991</v>
      </c>
      <c r="D39" s="10">
        <v>126</v>
      </c>
      <c r="E39" s="24">
        <v>3688.4999999999995</v>
      </c>
      <c r="F39" s="10">
        <v>26</v>
      </c>
      <c r="G39" s="24">
        <v>768.5</v>
      </c>
      <c r="H39" s="10">
        <v>0</v>
      </c>
      <c r="I39" s="24">
        <v>0</v>
      </c>
      <c r="J39" s="10">
        <v>0</v>
      </c>
      <c r="K39" s="24">
        <v>0</v>
      </c>
      <c r="L39" s="10">
        <v>0</v>
      </c>
      <c r="M39" s="24">
        <v>0</v>
      </c>
      <c r="N39" s="10">
        <v>0</v>
      </c>
      <c r="O39" s="20">
        <v>0</v>
      </c>
      <c r="P39" s="15"/>
    </row>
    <row r="40" spans="1:16" s="3" customFormat="1" ht="14.45" customHeight="1" x14ac:dyDescent="0.2">
      <c r="A40" s="7" t="s">
        <v>33</v>
      </c>
      <c r="B40" s="10">
        <v>47</v>
      </c>
      <c r="C40" s="24">
        <v>2945.02</v>
      </c>
      <c r="D40" s="10">
        <v>33</v>
      </c>
      <c r="E40" s="24">
        <v>2062</v>
      </c>
      <c r="F40" s="10">
        <v>14</v>
      </c>
      <c r="G40" s="24">
        <v>883.02</v>
      </c>
      <c r="H40" s="10">
        <v>0</v>
      </c>
      <c r="I40" s="24">
        <v>0</v>
      </c>
      <c r="J40" s="10">
        <v>0</v>
      </c>
      <c r="K40" s="24">
        <v>0</v>
      </c>
      <c r="L40" s="10">
        <v>0</v>
      </c>
      <c r="M40" s="24">
        <v>0</v>
      </c>
      <c r="N40" s="10">
        <v>0</v>
      </c>
      <c r="O40" s="20">
        <v>0</v>
      </c>
      <c r="P40" s="15"/>
    </row>
    <row r="41" spans="1:16" s="3" customFormat="1" ht="14.45" customHeight="1" x14ac:dyDescent="0.2">
      <c r="A41" s="7" t="s">
        <v>34</v>
      </c>
      <c r="B41" s="10">
        <v>19</v>
      </c>
      <c r="C41" s="24">
        <v>2307.5</v>
      </c>
      <c r="D41" s="10">
        <v>13</v>
      </c>
      <c r="E41" s="24">
        <v>1624</v>
      </c>
      <c r="F41" s="10">
        <v>6</v>
      </c>
      <c r="G41" s="24">
        <v>683.5</v>
      </c>
      <c r="H41" s="10">
        <v>0</v>
      </c>
      <c r="I41" s="24">
        <v>0</v>
      </c>
      <c r="J41" s="10">
        <v>0</v>
      </c>
      <c r="K41" s="24">
        <v>0</v>
      </c>
      <c r="L41" s="10">
        <v>0</v>
      </c>
      <c r="M41" s="24">
        <v>0</v>
      </c>
      <c r="N41" s="10">
        <v>0</v>
      </c>
      <c r="O41" s="20">
        <v>0</v>
      </c>
      <c r="P41" s="15"/>
    </row>
    <row r="42" spans="1:16" s="3" customFormat="1" ht="14.45" customHeight="1" x14ac:dyDescent="0.2">
      <c r="A42" s="7" t="s">
        <v>35</v>
      </c>
      <c r="B42" s="10">
        <v>9</v>
      </c>
      <c r="C42" s="24">
        <v>2227</v>
      </c>
      <c r="D42" s="10">
        <v>6</v>
      </c>
      <c r="E42" s="24">
        <v>1605</v>
      </c>
      <c r="F42" s="10">
        <v>3</v>
      </c>
      <c r="G42" s="24">
        <v>622</v>
      </c>
      <c r="H42" s="10">
        <v>0</v>
      </c>
      <c r="I42" s="24">
        <v>0</v>
      </c>
      <c r="J42" s="10">
        <v>0</v>
      </c>
      <c r="K42" s="24">
        <v>0</v>
      </c>
      <c r="L42" s="10">
        <v>0</v>
      </c>
      <c r="M42" s="24">
        <v>0</v>
      </c>
      <c r="N42" s="10">
        <v>0</v>
      </c>
      <c r="O42" s="20">
        <v>0</v>
      </c>
      <c r="P42" s="15"/>
    </row>
    <row r="43" spans="1:16" s="3" customFormat="1" ht="14.45" customHeight="1" x14ac:dyDescent="0.2">
      <c r="A43" s="7" t="s">
        <v>37</v>
      </c>
      <c r="B43" s="10">
        <v>1</v>
      </c>
      <c r="C43" s="24">
        <v>1100</v>
      </c>
      <c r="D43" s="10">
        <v>1</v>
      </c>
      <c r="E43" s="24">
        <v>1100</v>
      </c>
      <c r="F43" s="10">
        <v>0</v>
      </c>
      <c r="G43" s="24">
        <v>0</v>
      </c>
      <c r="H43" s="10">
        <v>0</v>
      </c>
      <c r="I43" s="24">
        <v>0</v>
      </c>
      <c r="J43" s="10">
        <v>0</v>
      </c>
      <c r="K43" s="24">
        <v>0</v>
      </c>
      <c r="L43" s="10">
        <v>0</v>
      </c>
      <c r="M43" s="24">
        <v>0</v>
      </c>
      <c r="N43" s="10">
        <v>0</v>
      </c>
      <c r="O43" s="20">
        <v>0</v>
      </c>
      <c r="P43" s="15"/>
    </row>
    <row r="44" spans="1:16" s="6" customFormat="1" ht="20.100000000000001" customHeight="1" x14ac:dyDescent="0.2">
      <c r="A44" s="13" t="s">
        <v>9</v>
      </c>
      <c r="B44" s="9">
        <v>13706</v>
      </c>
      <c r="C44" s="23">
        <v>23292.570000000029</v>
      </c>
      <c r="D44" s="9">
        <v>11480</v>
      </c>
      <c r="E44" s="23">
        <v>17535.990000000042</v>
      </c>
      <c r="F44" s="9">
        <v>2216</v>
      </c>
      <c r="G44" s="23">
        <v>5726.3499999999949</v>
      </c>
      <c r="H44" s="9">
        <v>3</v>
      </c>
      <c r="I44" s="23">
        <v>27.999999999999996</v>
      </c>
      <c r="J44" s="9">
        <v>3</v>
      </c>
      <c r="K44" s="23">
        <v>0.57000000000000006</v>
      </c>
      <c r="L44" s="9">
        <v>4</v>
      </c>
      <c r="M44" s="23">
        <v>1.6600000000000001</v>
      </c>
      <c r="N44" s="9">
        <v>0</v>
      </c>
      <c r="O44" s="19">
        <v>0</v>
      </c>
      <c r="P44" s="14"/>
    </row>
    <row r="45" spans="1:16" s="6" customFormat="1" ht="20.100000000000001" customHeight="1" x14ac:dyDescent="0.2">
      <c r="A45" s="12" t="s">
        <v>7</v>
      </c>
      <c r="B45" s="9">
        <v>7905</v>
      </c>
      <c r="C45" s="23">
        <v>858.86999999999989</v>
      </c>
      <c r="D45" s="9">
        <v>6506</v>
      </c>
      <c r="E45" s="23">
        <v>718.21000000000072</v>
      </c>
      <c r="F45" s="9">
        <v>1393</v>
      </c>
      <c r="G45" s="23">
        <v>139.43</v>
      </c>
      <c r="H45" s="9">
        <v>0</v>
      </c>
      <c r="I45" s="23">
        <v>0</v>
      </c>
      <c r="J45" s="9">
        <v>3</v>
      </c>
      <c r="K45" s="23">
        <v>0.57000000000000006</v>
      </c>
      <c r="L45" s="9">
        <v>3</v>
      </c>
      <c r="M45" s="23">
        <v>0.65999999999999992</v>
      </c>
      <c r="N45" s="9">
        <v>0</v>
      </c>
      <c r="O45" s="19">
        <v>0</v>
      </c>
      <c r="P45" s="14"/>
    </row>
    <row r="46" spans="1:16" s="3" customFormat="1" ht="14.45" customHeight="1" x14ac:dyDescent="0.2">
      <c r="A46" s="7" t="s">
        <v>22</v>
      </c>
      <c r="B46" s="10">
        <v>4742</v>
      </c>
      <c r="C46" s="24">
        <v>213.19999999999945</v>
      </c>
      <c r="D46" s="10">
        <v>3866</v>
      </c>
      <c r="E46" s="24">
        <v>176.65000000000023</v>
      </c>
      <c r="F46" s="10">
        <v>874</v>
      </c>
      <c r="G46" s="24">
        <v>36.420000000000009</v>
      </c>
      <c r="H46" s="10">
        <v>0</v>
      </c>
      <c r="I46" s="24">
        <v>0</v>
      </c>
      <c r="J46" s="10">
        <v>1</v>
      </c>
      <c r="K46" s="24">
        <v>7.0000000000000007E-2</v>
      </c>
      <c r="L46" s="10">
        <v>1</v>
      </c>
      <c r="M46" s="24">
        <v>0.06</v>
      </c>
      <c r="N46" s="10">
        <v>0</v>
      </c>
      <c r="O46" s="20">
        <v>0</v>
      </c>
      <c r="P46" s="15"/>
    </row>
    <row r="47" spans="1:16" s="3" customFormat="1" ht="14.45" customHeight="1" x14ac:dyDescent="0.2">
      <c r="A47" s="7" t="s">
        <v>23</v>
      </c>
      <c r="B47" s="10">
        <v>1242</v>
      </c>
      <c r="C47" s="24">
        <v>141.72999999999999</v>
      </c>
      <c r="D47" s="10">
        <v>1031</v>
      </c>
      <c r="E47" s="24">
        <v>118.13000000000004</v>
      </c>
      <c r="F47" s="10">
        <v>210</v>
      </c>
      <c r="G47" s="24">
        <v>23.500000000000007</v>
      </c>
      <c r="H47" s="10">
        <v>0</v>
      </c>
      <c r="I47" s="24">
        <v>0</v>
      </c>
      <c r="J47" s="10">
        <v>1</v>
      </c>
      <c r="K47" s="24">
        <v>0.1</v>
      </c>
      <c r="L47" s="10">
        <v>0</v>
      </c>
      <c r="M47" s="24">
        <v>0</v>
      </c>
      <c r="N47" s="10">
        <v>0</v>
      </c>
      <c r="O47" s="20">
        <v>0</v>
      </c>
      <c r="P47" s="15"/>
    </row>
    <row r="48" spans="1:16" s="3" customFormat="1" ht="14.45" customHeight="1" x14ac:dyDescent="0.2">
      <c r="A48" s="7" t="s">
        <v>24</v>
      </c>
      <c r="B48" s="10">
        <v>1921</v>
      </c>
      <c r="C48" s="24">
        <v>503.94000000000051</v>
      </c>
      <c r="D48" s="10">
        <v>1609</v>
      </c>
      <c r="E48" s="24">
        <v>423.4300000000004</v>
      </c>
      <c r="F48" s="10">
        <v>309</v>
      </c>
      <c r="G48" s="24">
        <v>79.510000000000005</v>
      </c>
      <c r="H48" s="10">
        <v>0</v>
      </c>
      <c r="I48" s="24">
        <v>0</v>
      </c>
      <c r="J48" s="10">
        <v>1</v>
      </c>
      <c r="K48" s="24">
        <v>0.4</v>
      </c>
      <c r="L48" s="10">
        <v>2</v>
      </c>
      <c r="M48" s="24">
        <v>0.6</v>
      </c>
      <c r="N48" s="10">
        <v>0</v>
      </c>
      <c r="O48" s="20">
        <v>0</v>
      </c>
      <c r="P48" s="15"/>
    </row>
    <row r="49" spans="1:16" s="6" customFormat="1" ht="20.100000000000001" customHeight="1" x14ac:dyDescent="0.2">
      <c r="A49" s="12" t="s">
        <v>6</v>
      </c>
      <c r="B49" s="9">
        <v>5801</v>
      </c>
      <c r="C49" s="23">
        <v>22433.7</v>
      </c>
      <c r="D49" s="9">
        <v>4974</v>
      </c>
      <c r="E49" s="23">
        <v>16817.78</v>
      </c>
      <c r="F49" s="9">
        <v>823</v>
      </c>
      <c r="G49" s="23">
        <v>5586.92</v>
      </c>
      <c r="H49" s="9">
        <v>3</v>
      </c>
      <c r="I49" s="23">
        <v>28</v>
      </c>
      <c r="J49" s="9">
        <v>0</v>
      </c>
      <c r="K49" s="23">
        <v>0</v>
      </c>
      <c r="L49" s="9">
        <v>1</v>
      </c>
      <c r="M49" s="23">
        <v>1</v>
      </c>
      <c r="N49" s="9">
        <v>0</v>
      </c>
      <c r="O49" s="19">
        <v>0</v>
      </c>
      <c r="P49" s="14"/>
    </row>
    <row r="50" spans="1:16" s="3" customFormat="1" ht="14.45" customHeight="1" x14ac:dyDescent="0.2">
      <c r="A50" s="7" t="s">
        <v>25</v>
      </c>
      <c r="B50" s="10">
        <v>2261</v>
      </c>
      <c r="C50" s="24">
        <v>1242.789999999995</v>
      </c>
      <c r="D50" s="10">
        <v>1948</v>
      </c>
      <c r="E50" s="24">
        <v>1067.9399999999996</v>
      </c>
      <c r="F50" s="10">
        <v>313</v>
      </c>
      <c r="G50" s="24">
        <v>174.84999999999997</v>
      </c>
      <c r="H50" s="10">
        <v>0</v>
      </c>
      <c r="I50" s="24">
        <v>0</v>
      </c>
      <c r="J50" s="10">
        <v>0</v>
      </c>
      <c r="K50" s="24">
        <v>0</v>
      </c>
      <c r="L50" s="10">
        <v>0</v>
      </c>
      <c r="M50" s="24">
        <v>0</v>
      </c>
      <c r="N50" s="10">
        <v>0</v>
      </c>
      <c r="O50" s="20">
        <v>0</v>
      </c>
      <c r="P50" s="15"/>
    </row>
    <row r="51" spans="1:16" s="3" customFormat="1" ht="14.45" customHeight="1" x14ac:dyDescent="0.2">
      <c r="A51" s="7" t="s">
        <v>26</v>
      </c>
      <c r="B51" s="10">
        <v>2053</v>
      </c>
      <c r="C51" s="24">
        <v>2170.250000000005</v>
      </c>
      <c r="D51" s="10">
        <v>1785</v>
      </c>
      <c r="E51" s="24">
        <v>1888.2899999999988</v>
      </c>
      <c r="F51" s="10">
        <v>265</v>
      </c>
      <c r="G51" s="24">
        <v>278.46000000000015</v>
      </c>
      <c r="H51" s="10">
        <v>2</v>
      </c>
      <c r="I51" s="24">
        <v>2.5</v>
      </c>
      <c r="J51" s="10">
        <v>0</v>
      </c>
      <c r="K51" s="24">
        <v>0</v>
      </c>
      <c r="L51" s="10">
        <v>1</v>
      </c>
      <c r="M51" s="24">
        <v>1</v>
      </c>
      <c r="N51" s="10">
        <v>0</v>
      </c>
      <c r="O51" s="20">
        <v>0</v>
      </c>
      <c r="P51" s="15"/>
    </row>
    <row r="52" spans="1:16" s="3" customFormat="1" ht="14.45" customHeight="1" x14ac:dyDescent="0.2">
      <c r="A52" s="7" t="s">
        <v>27</v>
      </c>
      <c r="B52" s="10">
        <v>595</v>
      </c>
      <c r="C52" s="24">
        <v>1211.2200000000012</v>
      </c>
      <c r="D52" s="10">
        <v>541</v>
      </c>
      <c r="E52" s="24">
        <v>1100.3200000000002</v>
      </c>
      <c r="F52" s="10">
        <v>54</v>
      </c>
      <c r="G52" s="24">
        <v>110.89999999999998</v>
      </c>
      <c r="H52" s="10">
        <v>0</v>
      </c>
      <c r="I52" s="24">
        <v>0</v>
      </c>
      <c r="J52" s="10">
        <v>0</v>
      </c>
      <c r="K52" s="24">
        <v>0</v>
      </c>
      <c r="L52" s="10">
        <v>0</v>
      </c>
      <c r="M52" s="24">
        <v>0</v>
      </c>
      <c r="N52" s="10">
        <v>0</v>
      </c>
      <c r="O52" s="20">
        <v>0</v>
      </c>
      <c r="P52" s="15"/>
    </row>
    <row r="53" spans="1:16" s="3" customFormat="1" ht="14.45" customHeight="1" x14ac:dyDescent="0.2">
      <c r="A53" s="7" t="s">
        <v>28</v>
      </c>
      <c r="B53" s="10">
        <v>231</v>
      </c>
      <c r="C53" s="24">
        <v>702.96000000000015</v>
      </c>
      <c r="D53" s="10">
        <v>199</v>
      </c>
      <c r="E53" s="24">
        <v>604.42000000000007</v>
      </c>
      <c r="F53" s="10">
        <v>32</v>
      </c>
      <c r="G53" s="24">
        <v>98.539999999999978</v>
      </c>
      <c r="H53" s="10">
        <v>0</v>
      </c>
      <c r="I53" s="24">
        <v>0</v>
      </c>
      <c r="J53" s="10">
        <v>0</v>
      </c>
      <c r="K53" s="24">
        <v>0</v>
      </c>
      <c r="L53" s="10">
        <v>0</v>
      </c>
      <c r="M53" s="24">
        <v>0</v>
      </c>
      <c r="N53" s="10">
        <v>0</v>
      </c>
      <c r="O53" s="20">
        <v>0</v>
      </c>
      <c r="P53" s="15"/>
    </row>
    <row r="54" spans="1:16" s="3" customFormat="1" ht="14.45" customHeight="1" x14ac:dyDescent="0.2">
      <c r="A54" s="7" t="s">
        <v>29</v>
      </c>
      <c r="B54" s="10">
        <v>98</v>
      </c>
      <c r="C54" s="24">
        <v>398.04000000000025</v>
      </c>
      <c r="D54" s="10">
        <v>85</v>
      </c>
      <c r="E54" s="24">
        <v>344.99</v>
      </c>
      <c r="F54" s="10">
        <v>13</v>
      </c>
      <c r="G54" s="24">
        <v>53.05</v>
      </c>
      <c r="H54" s="10">
        <v>0</v>
      </c>
      <c r="I54" s="24">
        <v>0</v>
      </c>
      <c r="J54" s="10">
        <v>0</v>
      </c>
      <c r="K54" s="24">
        <v>0</v>
      </c>
      <c r="L54" s="10">
        <v>0</v>
      </c>
      <c r="M54" s="24">
        <v>0</v>
      </c>
      <c r="N54" s="10">
        <v>0</v>
      </c>
      <c r="O54" s="20">
        <v>0</v>
      </c>
      <c r="P54" s="15"/>
    </row>
    <row r="55" spans="1:16" s="3" customFormat="1" ht="14.45" customHeight="1" x14ac:dyDescent="0.2">
      <c r="A55" s="7" t="s">
        <v>30</v>
      </c>
      <c r="B55" s="10">
        <v>268</v>
      </c>
      <c r="C55" s="24">
        <v>1697.2499999999986</v>
      </c>
      <c r="D55" s="10">
        <v>207</v>
      </c>
      <c r="E55" s="24">
        <v>1304.53</v>
      </c>
      <c r="F55" s="10">
        <v>61</v>
      </c>
      <c r="G55" s="24">
        <v>392.71999999999997</v>
      </c>
      <c r="H55" s="10">
        <v>0</v>
      </c>
      <c r="I55" s="24">
        <v>0</v>
      </c>
      <c r="J55" s="10">
        <v>0</v>
      </c>
      <c r="K55" s="24">
        <v>0</v>
      </c>
      <c r="L55" s="10">
        <v>0</v>
      </c>
      <c r="M55" s="24">
        <v>0</v>
      </c>
      <c r="N55" s="10">
        <v>0</v>
      </c>
      <c r="O55" s="20">
        <v>0</v>
      </c>
      <c r="P55" s="15"/>
    </row>
    <row r="56" spans="1:16" s="3" customFormat="1" ht="14.45" customHeight="1" x14ac:dyDescent="0.2">
      <c r="A56" s="7" t="s">
        <v>31</v>
      </c>
      <c r="B56" s="10">
        <v>153</v>
      </c>
      <c r="C56" s="24">
        <v>1914.7900000000004</v>
      </c>
      <c r="D56" s="10">
        <v>119</v>
      </c>
      <c r="E56" s="24">
        <v>1474.8900000000006</v>
      </c>
      <c r="F56" s="10">
        <v>34</v>
      </c>
      <c r="G56" s="24">
        <v>439.90000000000003</v>
      </c>
      <c r="H56" s="10">
        <v>0</v>
      </c>
      <c r="I56" s="24">
        <v>0</v>
      </c>
      <c r="J56" s="10">
        <v>0</v>
      </c>
      <c r="K56" s="24">
        <v>0</v>
      </c>
      <c r="L56" s="10">
        <v>0</v>
      </c>
      <c r="M56" s="24">
        <v>0</v>
      </c>
      <c r="N56" s="10">
        <v>0</v>
      </c>
      <c r="O56" s="20">
        <v>0</v>
      </c>
      <c r="P56" s="15"/>
    </row>
    <row r="57" spans="1:16" s="3" customFormat="1" ht="14.45" customHeight="1" x14ac:dyDescent="0.2">
      <c r="A57" s="7" t="s">
        <v>32</v>
      </c>
      <c r="B57" s="10">
        <v>97</v>
      </c>
      <c r="C57" s="24">
        <v>2837.1300000000006</v>
      </c>
      <c r="D57" s="10">
        <v>61</v>
      </c>
      <c r="E57" s="24">
        <v>1796.1300000000003</v>
      </c>
      <c r="F57" s="10">
        <v>35</v>
      </c>
      <c r="G57" s="24">
        <v>1015.4999999999999</v>
      </c>
      <c r="H57" s="10">
        <v>1</v>
      </c>
      <c r="I57" s="24">
        <v>25.5</v>
      </c>
      <c r="J57" s="10">
        <v>0</v>
      </c>
      <c r="K57" s="24">
        <v>0</v>
      </c>
      <c r="L57" s="10">
        <v>0</v>
      </c>
      <c r="M57" s="24">
        <v>0</v>
      </c>
      <c r="N57" s="10">
        <v>0</v>
      </c>
      <c r="O57" s="20">
        <v>0</v>
      </c>
      <c r="P57" s="15"/>
    </row>
    <row r="58" spans="1:16" s="3" customFormat="1" ht="14.45" customHeight="1" x14ac:dyDescent="0.2">
      <c r="A58" s="7" t="s">
        <v>33</v>
      </c>
      <c r="B58" s="10">
        <v>16</v>
      </c>
      <c r="C58" s="24">
        <v>943.06999999999994</v>
      </c>
      <c r="D58" s="10">
        <v>9</v>
      </c>
      <c r="E58" s="24">
        <v>522.07000000000005</v>
      </c>
      <c r="F58" s="10">
        <v>7</v>
      </c>
      <c r="G58" s="24">
        <v>421</v>
      </c>
      <c r="H58" s="10">
        <v>0</v>
      </c>
      <c r="I58" s="24">
        <v>0</v>
      </c>
      <c r="J58" s="10">
        <v>0</v>
      </c>
      <c r="K58" s="24">
        <v>0</v>
      </c>
      <c r="L58" s="10">
        <v>0</v>
      </c>
      <c r="M58" s="24">
        <v>0</v>
      </c>
      <c r="N58" s="10">
        <v>0</v>
      </c>
      <c r="O58" s="20">
        <v>0</v>
      </c>
      <c r="P58" s="15"/>
    </row>
    <row r="59" spans="1:16" s="3" customFormat="1" ht="14.45" customHeight="1" x14ac:dyDescent="0.2">
      <c r="A59" s="7" t="s">
        <v>34</v>
      </c>
      <c r="B59" s="10">
        <v>15</v>
      </c>
      <c r="C59" s="24">
        <v>1674.2000000000003</v>
      </c>
      <c r="D59" s="10">
        <v>10</v>
      </c>
      <c r="E59" s="24">
        <v>1121.2</v>
      </c>
      <c r="F59" s="10">
        <v>5</v>
      </c>
      <c r="G59" s="24">
        <v>553</v>
      </c>
      <c r="H59" s="10">
        <v>0</v>
      </c>
      <c r="I59" s="24">
        <v>0</v>
      </c>
      <c r="J59" s="10">
        <v>0</v>
      </c>
      <c r="K59" s="24">
        <v>0</v>
      </c>
      <c r="L59" s="10">
        <v>0</v>
      </c>
      <c r="M59" s="24">
        <v>0</v>
      </c>
      <c r="N59" s="10">
        <v>0</v>
      </c>
      <c r="O59" s="20">
        <v>0</v>
      </c>
      <c r="P59" s="15"/>
    </row>
    <row r="60" spans="1:16" s="3" customFormat="1" ht="14.45" customHeight="1" x14ac:dyDescent="0.2">
      <c r="A60" s="7" t="s">
        <v>35</v>
      </c>
      <c r="B60" s="10">
        <v>8</v>
      </c>
      <c r="C60" s="24">
        <v>2041.9999999999998</v>
      </c>
      <c r="D60" s="10">
        <v>6</v>
      </c>
      <c r="E60" s="24">
        <v>1493</v>
      </c>
      <c r="F60" s="10">
        <v>2</v>
      </c>
      <c r="G60" s="24">
        <v>549</v>
      </c>
      <c r="H60" s="10">
        <v>0</v>
      </c>
      <c r="I60" s="24">
        <v>0</v>
      </c>
      <c r="J60" s="10">
        <v>0</v>
      </c>
      <c r="K60" s="24">
        <v>0</v>
      </c>
      <c r="L60" s="10">
        <v>0</v>
      </c>
      <c r="M60" s="24">
        <v>0</v>
      </c>
      <c r="N60" s="10">
        <v>0</v>
      </c>
      <c r="O60" s="20">
        <v>0</v>
      </c>
      <c r="P60" s="15"/>
    </row>
    <row r="61" spans="1:16" s="3" customFormat="1" ht="14.45" customHeight="1" x14ac:dyDescent="0.2">
      <c r="A61" s="7" t="s">
        <v>36</v>
      </c>
      <c r="B61" s="10">
        <v>3</v>
      </c>
      <c r="C61" s="24">
        <v>1500</v>
      </c>
      <c r="D61" s="10">
        <v>2</v>
      </c>
      <c r="E61" s="24">
        <v>1000</v>
      </c>
      <c r="F61" s="10">
        <v>1</v>
      </c>
      <c r="G61" s="24">
        <v>500</v>
      </c>
      <c r="H61" s="10">
        <v>0</v>
      </c>
      <c r="I61" s="24">
        <v>0</v>
      </c>
      <c r="J61" s="10">
        <v>0</v>
      </c>
      <c r="K61" s="24">
        <v>0</v>
      </c>
      <c r="L61" s="10">
        <v>0</v>
      </c>
      <c r="M61" s="24">
        <v>0</v>
      </c>
      <c r="N61" s="10">
        <v>0</v>
      </c>
      <c r="O61" s="20">
        <v>0</v>
      </c>
      <c r="P61" s="15"/>
    </row>
    <row r="62" spans="1:16" s="3" customFormat="1" ht="14.45" customHeight="1" x14ac:dyDescent="0.2">
      <c r="A62" s="7" t="s">
        <v>37</v>
      </c>
      <c r="B62" s="10">
        <v>3</v>
      </c>
      <c r="C62" s="24">
        <v>4100</v>
      </c>
      <c r="D62" s="10">
        <v>2</v>
      </c>
      <c r="E62" s="24">
        <v>3100</v>
      </c>
      <c r="F62" s="10">
        <v>1</v>
      </c>
      <c r="G62" s="24">
        <v>1000</v>
      </c>
      <c r="H62" s="10">
        <v>0</v>
      </c>
      <c r="I62" s="24">
        <v>0</v>
      </c>
      <c r="J62" s="10">
        <v>0</v>
      </c>
      <c r="K62" s="24">
        <v>0</v>
      </c>
      <c r="L62" s="10">
        <v>0</v>
      </c>
      <c r="M62" s="24">
        <v>0</v>
      </c>
      <c r="N62" s="10">
        <v>0</v>
      </c>
      <c r="O62" s="20">
        <v>0</v>
      </c>
      <c r="P62" s="15"/>
    </row>
    <row r="63" spans="1:16" s="6" customFormat="1" ht="20.100000000000001" customHeight="1" x14ac:dyDescent="0.2">
      <c r="A63" s="13" t="s">
        <v>10</v>
      </c>
      <c r="B63" s="9">
        <v>5340</v>
      </c>
      <c r="C63" s="23">
        <v>18073.270000000051</v>
      </c>
      <c r="D63" s="9">
        <v>4708</v>
      </c>
      <c r="E63" s="23">
        <v>13652.580000000009</v>
      </c>
      <c r="F63" s="9">
        <v>627</v>
      </c>
      <c r="G63" s="23">
        <v>4409.7699999999995</v>
      </c>
      <c r="H63" s="9">
        <v>0</v>
      </c>
      <c r="I63" s="23">
        <v>0</v>
      </c>
      <c r="J63" s="9">
        <v>4</v>
      </c>
      <c r="K63" s="23">
        <v>0.92</v>
      </c>
      <c r="L63" s="9">
        <v>1</v>
      </c>
      <c r="M63" s="23">
        <v>10</v>
      </c>
      <c r="N63" s="9">
        <v>0</v>
      </c>
      <c r="O63" s="19">
        <v>0</v>
      </c>
      <c r="P63" s="14"/>
    </row>
    <row r="64" spans="1:16" s="6" customFormat="1" ht="20.100000000000001" customHeight="1" x14ac:dyDescent="0.2">
      <c r="A64" s="12" t="s">
        <v>7</v>
      </c>
      <c r="B64" s="9">
        <v>3051</v>
      </c>
      <c r="C64" s="23">
        <v>270.71000000000015</v>
      </c>
      <c r="D64" s="9">
        <v>2769</v>
      </c>
      <c r="E64" s="23">
        <v>239.39000000000021</v>
      </c>
      <c r="F64" s="9">
        <v>279</v>
      </c>
      <c r="G64" s="23">
        <v>30.9</v>
      </c>
      <c r="H64" s="9">
        <v>0</v>
      </c>
      <c r="I64" s="23">
        <v>0</v>
      </c>
      <c r="J64" s="9">
        <v>3</v>
      </c>
      <c r="K64" s="23">
        <v>0.42000000000000004</v>
      </c>
      <c r="L64" s="9">
        <v>0</v>
      </c>
      <c r="M64" s="23">
        <v>0</v>
      </c>
      <c r="N64" s="9">
        <v>0</v>
      </c>
      <c r="O64" s="19">
        <v>0</v>
      </c>
      <c r="P64" s="14"/>
    </row>
    <row r="65" spans="1:16" s="3" customFormat="1" ht="14.45" customHeight="1" x14ac:dyDescent="0.2">
      <c r="A65" s="7" t="s">
        <v>22</v>
      </c>
      <c r="B65" s="10">
        <v>2098</v>
      </c>
      <c r="C65" s="24">
        <v>69.829999999999984</v>
      </c>
      <c r="D65" s="10">
        <v>1933</v>
      </c>
      <c r="E65" s="24">
        <v>65.19000000000004</v>
      </c>
      <c r="F65" s="10">
        <v>163</v>
      </c>
      <c r="G65" s="24">
        <v>4.6199999999999983</v>
      </c>
      <c r="H65" s="10">
        <v>0</v>
      </c>
      <c r="I65" s="24">
        <v>0</v>
      </c>
      <c r="J65" s="10">
        <v>2</v>
      </c>
      <c r="K65" s="24">
        <v>0.02</v>
      </c>
      <c r="L65" s="10">
        <v>0</v>
      </c>
      <c r="M65" s="24">
        <v>0</v>
      </c>
      <c r="N65" s="10">
        <v>0</v>
      </c>
      <c r="O65" s="20">
        <v>0</v>
      </c>
      <c r="P65" s="15"/>
    </row>
    <row r="66" spans="1:16" s="3" customFormat="1" ht="14.45" customHeight="1" x14ac:dyDescent="0.2">
      <c r="A66" s="7" t="s">
        <v>23</v>
      </c>
      <c r="B66" s="10">
        <v>346</v>
      </c>
      <c r="C66" s="24">
        <v>37.29000000000002</v>
      </c>
      <c r="D66" s="10">
        <v>313</v>
      </c>
      <c r="E66" s="24">
        <v>33.610000000000007</v>
      </c>
      <c r="F66" s="10">
        <v>33</v>
      </c>
      <c r="G66" s="24">
        <v>3.6799999999999997</v>
      </c>
      <c r="H66" s="10">
        <v>0</v>
      </c>
      <c r="I66" s="24">
        <v>0</v>
      </c>
      <c r="J66" s="10">
        <v>0</v>
      </c>
      <c r="K66" s="24">
        <v>0</v>
      </c>
      <c r="L66" s="10">
        <v>0</v>
      </c>
      <c r="M66" s="24">
        <v>0</v>
      </c>
      <c r="N66" s="10">
        <v>0</v>
      </c>
      <c r="O66" s="20">
        <v>0</v>
      </c>
      <c r="P66" s="15"/>
    </row>
    <row r="67" spans="1:16" s="3" customFormat="1" ht="14.45" customHeight="1" x14ac:dyDescent="0.2">
      <c r="A67" s="7" t="s">
        <v>24</v>
      </c>
      <c r="B67" s="10">
        <v>607</v>
      </c>
      <c r="C67" s="24">
        <v>163.59000000000017</v>
      </c>
      <c r="D67" s="10">
        <v>523</v>
      </c>
      <c r="E67" s="24">
        <v>140.59000000000017</v>
      </c>
      <c r="F67" s="10">
        <v>83</v>
      </c>
      <c r="G67" s="24">
        <v>22.6</v>
      </c>
      <c r="H67" s="10">
        <v>0</v>
      </c>
      <c r="I67" s="24">
        <v>0</v>
      </c>
      <c r="J67" s="10">
        <v>1</v>
      </c>
      <c r="K67" s="24">
        <v>0.4</v>
      </c>
      <c r="L67" s="10">
        <v>0</v>
      </c>
      <c r="M67" s="24">
        <v>0</v>
      </c>
      <c r="N67" s="10">
        <v>0</v>
      </c>
      <c r="O67" s="20">
        <v>0</v>
      </c>
      <c r="P67" s="15"/>
    </row>
    <row r="68" spans="1:16" s="6" customFormat="1" ht="20.100000000000001" customHeight="1" x14ac:dyDescent="0.2">
      <c r="A68" s="12" t="s">
        <v>6</v>
      </c>
      <c r="B68" s="9">
        <v>2289</v>
      </c>
      <c r="C68" s="23">
        <v>17802.560000000001</v>
      </c>
      <c r="D68" s="9">
        <v>1939</v>
      </c>
      <c r="E68" s="23">
        <v>13413.19</v>
      </c>
      <c r="F68" s="9">
        <v>348</v>
      </c>
      <c r="G68" s="23">
        <v>4378.87</v>
      </c>
      <c r="H68" s="9">
        <v>0</v>
      </c>
      <c r="I68" s="23">
        <v>0</v>
      </c>
      <c r="J68" s="9">
        <v>1</v>
      </c>
      <c r="K68" s="23">
        <v>0.5</v>
      </c>
      <c r="L68" s="9">
        <v>1</v>
      </c>
      <c r="M68" s="23">
        <v>10</v>
      </c>
      <c r="N68" s="9">
        <v>0</v>
      </c>
      <c r="O68" s="19">
        <v>0</v>
      </c>
      <c r="P68" s="14"/>
    </row>
    <row r="69" spans="1:16" s="3" customFormat="1" ht="14.45" customHeight="1" x14ac:dyDescent="0.2">
      <c r="A69" s="7" t="s">
        <v>25</v>
      </c>
      <c r="B69" s="10">
        <v>667</v>
      </c>
      <c r="C69" s="24">
        <v>364.67999999999978</v>
      </c>
      <c r="D69" s="10">
        <v>593</v>
      </c>
      <c r="E69" s="24">
        <v>324.45000000000005</v>
      </c>
      <c r="F69" s="10">
        <v>73</v>
      </c>
      <c r="G69" s="24">
        <v>39.729999999999997</v>
      </c>
      <c r="H69" s="10">
        <v>0</v>
      </c>
      <c r="I69" s="24">
        <v>0</v>
      </c>
      <c r="J69" s="10">
        <v>1</v>
      </c>
      <c r="K69" s="24">
        <v>0.5</v>
      </c>
      <c r="L69" s="10">
        <v>0</v>
      </c>
      <c r="M69" s="24">
        <v>0</v>
      </c>
      <c r="N69" s="10">
        <v>0</v>
      </c>
      <c r="O69" s="20">
        <v>0</v>
      </c>
      <c r="P69" s="15"/>
    </row>
    <row r="70" spans="1:16" s="3" customFormat="1" ht="14.45" customHeight="1" x14ac:dyDescent="0.2">
      <c r="A70" s="7" t="s">
        <v>26</v>
      </c>
      <c r="B70" s="10">
        <v>819</v>
      </c>
      <c r="C70" s="24">
        <v>845.43000000000234</v>
      </c>
      <c r="D70" s="10">
        <v>730</v>
      </c>
      <c r="E70" s="24">
        <v>752.24000000000115</v>
      </c>
      <c r="F70" s="10">
        <v>89</v>
      </c>
      <c r="G70" s="24">
        <v>93.19</v>
      </c>
      <c r="H70" s="10">
        <v>0</v>
      </c>
      <c r="I70" s="24">
        <v>0</v>
      </c>
      <c r="J70" s="10">
        <v>0</v>
      </c>
      <c r="K70" s="24">
        <v>0</v>
      </c>
      <c r="L70" s="10">
        <v>0</v>
      </c>
      <c r="M70" s="24">
        <v>0</v>
      </c>
      <c r="N70" s="10">
        <v>0</v>
      </c>
      <c r="O70" s="20">
        <v>0</v>
      </c>
      <c r="P70" s="15"/>
    </row>
    <row r="71" spans="1:16" s="3" customFormat="1" ht="14.45" customHeight="1" x14ac:dyDescent="0.2">
      <c r="A71" s="7" t="s">
        <v>27</v>
      </c>
      <c r="B71" s="10">
        <v>230</v>
      </c>
      <c r="C71" s="24">
        <v>465.66999999999985</v>
      </c>
      <c r="D71" s="10">
        <v>193</v>
      </c>
      <c r="E71" s="24">
        <v>391.17000000000024</v>
      </c>
      <c r="F71" s="10">
        <v>37</v>
      </c>
      <c r="G71" s="24">
        <v>74.5</v>
      </c>
      <c r="H71" s="10">
        <v>0</v>
      </c>
      <c r="I71" s="24">
        <v>0</v>
      </c>
      <c r="J71" s="10">
        <v>0</v>
      </c>
      <c r="K71" s="24">
        <v>0</v>
      </c>
      <c r="L71" s="10">
        <v>0</v>
      </c>
      <c r="M71" s="24">
        <v>0</v>
      </c>
      <c r="N71" s="10">
        <v>0</v>
      </c>
      <c r="O71" s="20">
        <v>0</v>
      </c>
      <c r="P71" s="15"/>
    </row>
    <row r="72" spans="1:16" s="3" customFormat="1" ht="14.45" customHeight="1" x14ac:dyDescent="0.2">
      <c r="A72" s="7" t="s">
        <v>28</v>
      </c>
      <c r="B72" s="10">
        <v>109</v>
      </c>
      <c r="C72" s="24">
        <v>329.9799999999999</v>
      </c>
      <c r="D72" s="10">
        <v>95</v>
      </c>
      <c r="E72" s="24">
        <v>286.48000000000008</v>
      </c>
      <c r="F72" s="10">
        <v>14</v>
      </c>
      <c r="G72" s="24">
        <v>43.5</v>
      </c>
      <c r="H72" s="10">
        <v>0</v>
      </c>
      <c r="I72" s="24">
        <v>0</v>
      </c>
      <c r="J72" s="10">
        <v>0</v>
      </c>
      <c r="K72" s="24">
        <v>0</v>
      </c>
      <c r="L72" s="10">
        <v>0</v>
      </c>
      <c r="M72" s="24">
        <v>0</v>
      </c>
      <c r="N72" s="10">
        <v>0</v>
      </c>
      <c r="O72" s="20">
        <v>0</v>
      </c>
      <c r="P72" s="15"/>
    </row>
    <row r="73" spans="1:16" s="3" customFormat="1" ht="14.45" customHeight="1" x14ac:dyDescent="0.2">
      <c r="A73" s="7" t="s">
        <v>29</v>
      </c>
      <c r="B73" s="10">
        <v>53</v>
      </c>
      <c r="C73" s="24">
        <v>214.00000000000003</v>
      </c>
      <c r="D73" s="10">
        <v>41</v>
      </c>
      <c r="E73" s="24">
        <v>165.49999999999997</v>
      </c>
      <c r="F73" s="10">
        <v>12</v>
      </c>
      <c r="G73" s="24">
        <v>48.499999999999993</v>
      </c>
      <c r="H73" s="10">
        <v>0</v>
      </c>
      <c r="I73" s="24">
        <v>0</v>
      </c>
      <c r="J73" s="10">
        <v>0</v>
      </c>
      <c r="K73" s="24">
        <v>0</v>
      </c>
      <c r="L73" s="10">
        <v>0</v>
      </c>
      <c r="M73" s="24">
        <v>0</v>
      </c>
      <c r="N73" s="10">
        <v>0</v>
      </c>
      <c r="O73" s="20">
        <v>0</v>
      </c>
      <c r="P73" s="15"/>
    </row>
    <row r="74" spans="1:16" s="3" customFormat="1" ht="14.45" customHeight="1" x14ac:dyDescent="0.2">
      <c r="A74" s="7" t="s">
        <v>30</v>
      </c>
      <c r="B74" s="10">
        <v>149</v>
      </c>
      <c r="C74" s="24">
        <v>916.24999999999977</v>
      </c>
      <c r="D74" s="10">
        <v>116</v>
      </c>
      <c r="E74" s="24">
        <v>701.54999999999973</v>
      </c>
      <c r="F74" s="10">
        <v>33</v>
      </c>
      <c r="G74" s="24">
        <v>214.70000000000002</v>
      </c>
      <c r="H74" s="10">
        <v>0</v>
      </c>
      <c r="I74" s="24">
        <v>0</v>
      </c>
      <c r="J74" s="10">
        <v>0</v>
      </c>
      <c r="K74" s="24">
        <v>0</v>
      </c>
      <c r="L74" s="10">
        <v>0</v>
      </c>
      <c r="M74" s="24">
        <v>0</v>
      </c>
      <c r="N74" s="10">
        <v>0</v>
      </c>
      <c r="O74" s="20">
        <v>0</v>
      </c>
      <c r="P74" s="15"/>
    </row>
    <row r="75" spans="1:16" s="3" customFormat="1" ht="14.45" customHeight="1" x14ac:dyDescent="0.2">
      <c r="A75" s="7" t="s">
        <v>31</v>
      </c>
      <c r="B75" s="10">
        <v>102</v>
      </c>
      <c r="C75" s="24">
        <v>1285.7500000000005</v>
      </c>
      <c r="D75" s="10">
        <v>75</v>
      </c>
      <c r="E75" s="24">
        <v>937.50000000000023</v>
      </c>
      <c r="F75" s="10">
        <v>26</v>
      </c>
      <c r="G75" s="24">
        <v>338.24999999999994</v>
      </c>
      <c r="H75" s="10">
        <v>0</v>
      </c>
      <c r="I75" s="24">
        <v>0</v>
      </c>
      <c r="J75" s="10">
        <v>0</v>
      </c>
      <c r="K75" s="24">
        <v>0</v>
      </c>
      <c r="L75" s="10">
        <v>1</v>
      </c>
      <c r="M75" s="24">
        <v>10</v>
      </c>
      <c r="N75" s="10">
        <v>0</v>
      </c>
      <c r="O75" s="20">
        <v>0</v>
      </c>
      <c r="P75" s="15"/>
    </row>
    <row r="76" spans="1:16" s="3" customFormat="1" ht="14.45" customHeight="1" x14ac:dyDescent="0.2">
      <c r="A76" s="7" t="s">
        <v>32</v>
      </c>
      <c r="B76" s="10">
        <v>99</v>
      </c>
      <c r="C76" s="24">
        <v>2913.7999999999997</v>
      </c>
      <c r="D76" s="10">
        <v>68</v>
      </c>
      <c r="E76" s="24">
        <v>1942.2999999999995</v>
      </c>
      <c r="F76" s="10">
        <v>31</v>
      </c>
      <c r="G76" s="24">
        <v>971.50000000000011</v>
      </c>
      <c r="H76" s="10">
        <v>0</v>
      </c>
      <c r="I76" s="24">
        <v>0</v>
      </c>
      <c r="J76" s="10">
        <v>0</v>
      </c>
      <c r="K76" s="24">
        <v>0</v>
      </c>
      <c r="L76" s="10">
        <v>0</v>
      </c>
      <c r="M76" s="24">
        <v>0</v>
      </c>
      <c r="N76" s="10">
        <v>0</v>
      </c>
      <c r="O76" s="20">
        <v>0</v>
      </c>
      <c r="P76" s="15"/>
    </row>
    <row r="77" spans="1:16" s="3" customFormat="1" ht="14.45" customHeight="1" x14ac:dyDescent="0.2">
      <c r="A77" s="7" t="s">
        <v>33</v>
      </c>
      <c r="B77" s="10">
        <v>38</v>
      </c>
      <c r="C77" s="24">
        <v>2296</v>
      </c>
      <c r="D77" s="10">
        <v>13</v>
      </c>
      <c r="E77" s="24">
        <v>779</v>
      </c>
      <c r="F77" s="10">
        <v>25</v>
      </c>
      <c r="G77" s="24">
        <v>1517.0000000000002</v>
      </c>
      <c r="H77" s="10">
        <v>0</v>
      </c>
      <c r="I77" s="24">
        <v>0</v>
      </c>
      <c r="J77" s="10">
        <v>0</v>
      </c>
      <c r="K77" s="24">
        <v>0</v>
      </c>
      <c r="L77" s="10">
        <v>0</v>
      </c>
      <c r="M77" s="24">
        <v>0</v>
      </c>
      <c r="N77" s="10">
        <v>0</v>
      </c>
      <c r="O77" s="20">
        <v>0</v>
      </c>
      <c r="P77" s="15"/>
    </row>
    <row r="78" spans="1:16" s="3" customFormat="1" ht="14.45" customHeight="1" x14ac:dyDescent="0.2">
      <c r="A78" s="7" t="s">
        <v>34</v>
      </c>
      <c r="B78" s="10">
        <v>12</v>
      </c>
      <c r="C78" s="24">
        <v>1341</v>
      </c>
      <c r="D78" s="10">
        <v>5</v>
      </c>
      <c r="E78" s="24">
        <v>603</v>
      </c>
      <c r="F78" s="10">
        <v>7</v>
      </c>
      <c r="G78" s="24">
        <v>738</v>
      </c>
      <c r="H78" s="10">
        <v>0</v>
      </c>
      <c r="I78" s="24">
        <v>0</v>
      </c>
      <c r="J78" s="10">
        <v>0</v>
      </c>
      <c r="K78" s="24">
        <v>0</v>
      </c>
      <c r="L78" s="10">
        <v>0</v>
      </c>
      <c r="M78" s="24">
        <v>0</v>
      </c>
      <c r="N78" s="10">
        <v>0</v>
      </c>
      <c r="O78" s="20">
        <v>0</v>
      </c>
      <c r="P78" s="15"/>
    </row>
    <row r="79" spans="1:16" s="3" customFormat="1" ht="14.45" customHeight="1" x14ac:dyDescent="0.2">
      <c r="A79" s="7" t="s">
        <v>35</v>
      </c>
      <c r="B79" s="10">
        <v>7</v>
      </c>
      <c r="C79" s="24">
        <v>1930</v>
      </c>
      <c r="D79" s="10">
        <v>6</v>
      </c>
      <c r="E79" s="24">
        <v>1630</v>
      </c>
      <c r="F79" s="10">
        <v>1</v>
      </c>
      <c r="G79" s="24">
        <v>300</v>
      </c>
      <c r="H79" s="10">
        <v>0</v>
      </c>
      <c r="I79" s="24">
        <v>0</v>
      </c>
      <c r="J79" s="10">
        <v>0</v>
      </c>
      <c r="K79" s="24">
        <v>0</v>
      </c>
      <c r="L79" s="10">
        <v>0</v>
      </c>
      <c r="M79" s="24">
        <v>0</v>
      </c>
      <c r="N79" s="10">
        <v>0</v>
      </c>
      <c r="O79" s="20">
        <v>0</v>
      </c>
      <c r="P79" s="15"/>
    </row>
    <row r="80" spans="1:16" s="3" customFormat="1" ht="14.45" customHeight="1" x14ac:dyDescent="0.2">
      <c r="A80" s="7" t="s">
        <v>36</v>
      </c>
      <c r="B80" s="10">
        <v>1</v>
      </c>
      <c r="C80" s="24">
        <v>900</v>
      </c>
      <c r="D80" s="10">
        <v>1</v>
      </c>
      <c r="E80" s="24">
        <v>900</v>
      </c>
      <c r="F80" s="10">
        <v>0</v>
      </c>
      <c r="G80" s="24">
        <v>0</v>
      </c>
      <c r="H80" s="10">
        <v>0</v>
      </c>
      <c r="I80" s="24">
        <v>0</v>
      </c>
      <c r="J80" s="10">
        <v>0</v>
      </c>
      <c r="K80" s="24">
        <v>0</v>
      </c>
      <c r="L80" s="10">
        <v>0</v>
      </c>
      <c r="M80" s="24">
        <v>0</v>
      </c>
      <c r="N80" s="10">
        <v>0</v>
      </c>
      <c r="O80" s="20">
        <v>0</v>
      </c>
      <c r="P80" s="15"/>
    </row>
    <row r="81" spans="1:16" s="3" customFormat="1" ht="14.45" customHeight="1" x14ac:dyDescent="0.2">
      <c r="A81" s="7" t="s">
        <v>37</v>
      </c>
      <c r="B81" s="10">
        <v>3</v>
      </c>
      <c r="C81" s="24">
        <v>4000</v>
      </c>
      <c r="D81" s="10">
        <v>3</v>
      </c>
      <c r="E81" s="24">
        <v>4000</v>
      </c>
      <c r="F81" s="10">
        <v>0</v>
      </c>
      <c r="G81" s="24">
        <v>0</v>
      </c>
      <c r="H81" s="10">
        <v>0</v>
      </c>
      <c r="I81" s="24">
        <v>0</v>
      </c>
      <c r="J81" s="10">
        <v>0</v>
      </c>
      <c r="K81" s="24">
        <v>0</v>
      </c>
      <c r="L81" s="10">
        <v>0</v>
      </c>
      <c r="M81" s="24">
        <v>0</v>
      </c>
      <c r="N81" s="10">
        <v>0</v>
      </c>
      <c r="O81" s="20">
        <v>0</v>
      </c>
      <c r="P81" s="15"/>
    </row>
    <row r="82" spans="1:16" s="6" customFormat="1" ht="20.100000000000001" customHeight="1" x14ac:dyDescent="0.2">
      <c r="A82" s="13" t="s">
        <v>11</v>
      </c>
      <c r="B82" s="9">
        <v>23476</v>
      </c>
      <c r="C82" s="23">
        <v>50596.979999999792</v>
      </c>
      <c r="D82" s="9">
        <v>18448</v>
      </c>
      <c r="E82" s="23">
        <v>26203.310000000198</v>
      </c>
      <c r="F82" s="9">
        <v>4998</v>
      </c>
      <c r="G82" s="23">
        <v>24232.260000000031</v>
      </c>
      <c r="H82" s="9">
        <v>8</v>
      </c>
      <c r="I82" s="23">
        <v>89.679999999999993</v>
      </c>
      <c r="J82" s="9">
        <v>13</v>
      </c>
      <c r="K82" s="23">
        <v>6.6999999999999993</v>
      </c>
      <c r="L82" s="9">
        <v>9</v>
      </c>
      <c r="M82" s="23">
        <v>65.03</v>
      </c>
      <c r="N82" s="9">
        <v>0</v>
      </c>
      <c r="O82" s="19">
        <v>0</v>
      </c>
      <c r="P82" s="14"/>
    </row>
    <row r="83" spans="1:16" s="6" customFormat="1" ht="20.100000000000001" customHeight="1" x14ac:dyDescent="0.2">
      <c r="A83" s="12" t="s">
        <v>7</v>
      </c>
      <c r="B83" s="9">
        <v>17608</v>
      </c>
      <c r="C83" s="23">
        <v>1460.1699999999996</v>
      </c>
      <c r="D83" s="9">
        <v>14179</v>
      </c>
      <c r="E83" s="23">
        <v>1167.6400000000008</v>
      </c>
      <c r="F83" s="9">
        <v>3410</v>
      </c>
      <c r="G83" s="23">
        <v>290.80000000000018</v>
      </c>
      <c r="H83" s="9">
        <v>5</v>
      </c>
      <c r="I83" s="23">
        <v>0.57999999999999996</v>
      </c>
      <c r="J83" s="9">
        <v>11</v>
      </c>
      <c r="K83" s="23">
        <v>0.7</v>
      </c>
      <c r="L83" s="9">
        <v>3</v>
      </c>
      <c r="M83" s="23">
        <v>0.45</v>
      </c>
      <c r="N83" s="9">
        <v>0</v>
      </c>
      <c r="O83" s="19">
        <v>0</v>
      </c>
      <c r="P83" s="14"/>
    </row>
    <row r="84" spans="1:16" s="3" customFormat="1" ht="14.45" customHeight="1" x14ac:dyDescent="0.2">
      <c r="A84" s="7" t="s">
        <v>22</v>
      </c>
      <c r="B84" s="10">
        <v>12703</v>
      </c>
      <c r="C84" s="24">
        <v>532.2199999999998</v>
      </c>
      <c r="D84" s="10">
        <v>10259</v>
      </c>
      <c r="E84" s="24">
        <v>431.49000000000171</v>
      </c>
      <c r="F84" s="10">
        <v>2433</v>
      </c>
      <c r="G84" s="24">
        <v>100.23000000000005</v>
      </c>
      <c r="H84" s="10">
        <v>2</v>
      </c>
      <c r="I84" s="24">
        <v>0.13</v>
      </c>
      <c r="J84" s="10">
        <v>8</v>
      </c>
      <c r="K84" s="24">
        <v>0.32</v>
      </c>
      <c r="L84" s="10">
        <v>1</v>
      </c>
      <c r="M84" s="24">
        <v>0.05</v>
      </c>
      <c r="N84" s="10">
        <v>0</v>
      </c>
      <c r="O84" s="20">
        <v>0</v>
      </c>
      <c r="P84" s="15"/>
    </row>
    <row r="85" spans="1:16" s="3" customFormat="1" ht="14.45" customHeight="1" x14ac:dyDescent="0.2">
      <c r="A85" s="7" t="s">
        <v>23</v>
      </c>
      <c r="B85" s="10">
        <v>2417</v>
      </c>
      <c r="C85" s="24">
        <v>274.4500000000001</v>
      </c>
      <c r="D85" s="10">
        <v>1961</v>
      </c>
      <c r="E85" s="24">
        <v>222.74000000000049</v>
      </c>
      <c r="F85" s="10">
        <v>450</v>
      </c>
      <c r="G85" s="24">
        <v>50.879999999999995</v>
      </c>
      <c r="H85" s="10">
        <v>3</v>
      </c>
      <c r="I85" s="24">
        <v>0.44999999999999996</v>
      </c>
      <c r="J85" s="10">
        <v>3</v>
      </c>
      <c r="K85" s="24">
        <v>0.38</v>
      </c>
      <c r="L85" s="10">
        <v>0</v>
      </c>
      <c r="M85" s="24">
        <v>0</v>
      </c>
      <c r="N85" s="10">
        <v>0</v>
      </c>
      <c r="O85" s="20">
        <v>0</v>
      </c>
      <c r="P85" s="15"/>
    </row>
    <row r="86" spans="1:16" s="3" customFormat="1" ht="14.45" customHeight="1" x14ac:dyDescent="0.2">
      <c r="A86" s="7" t="s">
        <v>24</v>
      </c>
      <c r="B86" s="10">
        <v>2488</v>
      </c>
      <c r="C86" s="24">
        <v>653.49999999999989</v>
      </c>
      <c r="D86" s="10">
        <v>1959</v>
      </c>
      <c r="E86" s="24">
        <v>513.40999999999872</v>
      </c>
      <c r="F86" s="10">
        <v>527</v>
      </c>
      <c r="G86" s="24">
        <v>139.69000000000017</v>
      </c>
      <c r="H86" s="10">
        <v>0</v>
      </c>
      <c r="I86" s="24">
        <v>0</v>
      </c>
      <c r="J86" s="10">
        <v>0</v>
      </c>
      <c r="K86" s="24">
        <v>0</v>
      </c>
      <c r="L86" s="10">
        <v>2</v>
      </c>
      <c r="M86" s="24">
        <v>0.4</v>
      </c>
      <c r="N86" s="10">
        <v>0</v>
      </c>
      <c r="O86" s="20">
        <v>0</v>
      </c>
      <c r="P86" s="15"/>
    </row>
    <row r="87" spans="1:16" s="6" customFormat="1" ht="20.100000000000001" customHeight="1" x14ac:dyDescent="0.2">
      <c r="A87" s="12" t="s">
        <v>6</v>
      </c>
      <c r="B87" s="9">
        <v>5868</v>
      </c>
      <c r="C87" s="23">
        <v>49136.81</v>
      </c>
      <c r="D87" s="9">
        <v>4269</v>
      </c>
      <c r="E87" s="23">
        <v>25035.67</v>
      </c>
      <c r="F87" s="9">
        <v>1588</v>
      </c>
      <c r="G87" s="23">
        <v>23941.46</v>
      </c>
      <c r="H87" s="9">
        <v>3</v>
      </c>
      <c r="I87" s="23">
        <v>89.1</v>
      </c>
      <c r="J87" s="9">
        <v>2</v>
      </c>
      <c r="K87" s="23">
        <v>6</v>
      </c>
      <c r="L87" s="9">
        <v>6</v>
      </c>
      <c r="M87" s="23">
        <v>64.58</v>
      </c>
      <c r="N87" s="9">
        <v>0</v>
      </c>
      <c r="O87" s="19">
        <v>0</v>
      </c>
      <c r="P87" s="14"/>
    </row>
    <row r="88" spans="1:16" s="3" customFormat="1" ht="14.45" customHeight="1" x14ac:dyDescent="0.2">
      <c r="A88" s="7" t="s">
        <v>25</v>
      </c>
      <c r="B88" s="10">
        <v>2170</v>
      </c>
      <c r="C88" s="24">
        <v>1233.9499999999994</v>
      </c>
      <c r="D88" s="10">
        <v>1719</v>
      </c>
      <c r="E88" s="24">
        <v>979.57999999999697</v>
      </c>
      <c r="F88" s="10">
        <v>451</v>
      </c>
      <c r="G88" s="24">
        <v>254.37000000000023</v>
      </c>
      <c r="H88" s="10">
        <v>0</v>
      </c>
      <c r="I88" s="24">
        <v>0</v>
      </c>
      <c r="J88" s="10">
        <v>0</v>
      </c>
      <c r="K88" s="24">
        <v>0</v>
      </c>
      <c r="L88" s="10">
        <v>0</v>
      </c>
      <c r="M88" s="24">
        <v>0</v>
      </c>
      <c r="N88" s="10">
        <v>0</v>
      </c>
      <c r="O88" s="20">
        <v>0</v>
      </c>
      <c r="P88" s="15"/>
    </row>
    <row r="89" spans="1:16" s="3" customFormat="1" ht="14.45" customHeight="1" x14ac:dyDescent="0.2">
      <c r="A89" s="7" t="s">
        <v>26</v>
      </c>
      <c r="B89" s="10">
        <v>1774</v>
      </c>
      <c r="C89" s="24">
        <v>1911.9399999999971</v>
      </c>
      <c r="D89" s="10">
        <v>1369</v>
      </c>
      <c r="E89" s="24">
        <v>1479.7600000000004</v>
      </c>
      <c r="F89" s="10">
        <v>402</v>
      </c>
      <c r="G89" s="24">
        <v>428.68000000000012</v>
      </c>
      <c r="H89" s="10">
        <v>0</v>
      </c>
      <c r="I89" s="24">
        <v>0</v>
      </c>
      <c r="J89" s="10">
        <v>1</v>
      </c>
      <c r="K89" s="24">
        <v>1</v>
      </c>
      <c r="L89" s="10">
        <v>2</v>
      </c>
      <c r="M89" s="24">
        <v>2.5</v>
      </c>
      <c r="N89" s="10">
        <v>0</v>
      </c>
      <c r="O89" s="20">
        <v>0</v>
      </c>
      <c r="P89" s="15"/>
    </row>
    <row r="90" spans="1:16" s="3" customFormat="1" ht="14.45" customHeight="1" x14ac:dyDescent="0.2">
      <c r="A90" s="7" t="s">
        <v>27</v>
      </c>
      <c r="B90" s="10">
        <v>529</v>
      </c>
      <c r="C90" s="24">
        <v>1101.2199999999996</v>
      </c>
      <c r="D90" s="10">
        <v>406</v>
      </c>
      <c r="E90" s="24">
        <v>847.75</v>
      </c>
      <c r="F90" s="10">
        <v>119</v>
      </c>
      <c r="G90" s="24">
        <v>245.3900000000001</v>
      </c>
      <c r="H90" s="10">
        <v>2</v>
      </c>
      <c r="I90" s="24">
        <v>4</v>
      </c>
      <c r="J90" s="10">
        <v>0</v>
      </c>
      <c r="K90" s="24">
        <v>0</v>
      </c>
      <c r="L90" s="10">
        <v>2</v>
      </c>
      <c r="M90" s="24">
        <v>4.08</v>
      </c>
      <c r="N90" s="10">
        <v>0</v>
      </c>
      <c r="O90" s="20">
        <v>0</v>
      </c>
      <c r="P90" s="15"/>
    </row>
    <row r="91" spans="1:16" s="3" customFormat="1" ht="14.45" customHeight="1" x14ac:dyDescent="0.2">
      <c r="A91" s="7" t="s">
        <v>28</v>
      </c>
      <c r="B91" s="10">
        <v>277</v>
      </c>
      <c r="C91" s="24">
        <v>853.25999999999954</v>
      </c>
      <c r="D91" s="10">
        <v>200</v>
      </c>
      <c r="E91" s="24">
        <v>617.0999999999998</v>
      </c>
      <c r="F91" s="10">
        <v>76</v>
      </c>
      <c r="G91" s="24">
        <v>233.16000000000005</v>
      </c>
      <c r="H91" s="10">
        <v>0</v>
      </c>
      <c r="I91" s="24">
        <v>0</v>
      </c>
      <c r="J91" s="10">
        <v>0</v>
      </c>
      <c r="K91" s="24">
        <v>0</v>
      </c>
      <c r="L91" s="10">
        <v>1</v>
      </c>
      <c r="M91" s="24">
        <v>3</v>
      </c>
      <c r="N91" s="10">
        <v>0</v>
      </c>
      <c r="O91" s="20">
        <v>0</v>
      </c>
      <c r="P91" s="15"/>
    </row>
    <row r="92" spans="1:16" s="3" customFormat="1" ht="14.45" customHeight="1" x14ac:dyDescent="0.2">
      <c r="A92" s="7" t="s">
        <v>29</v>
      </c>
      <c r="B92" s="10">
        <v>143</v>
      </c>
      <c r="C92" s="24">
        <v>580.97999999999979</v>
      </c>
      <c r="D92" s="10">
        <v>97</v>
      </c>
      <c r="E92" s="24">
        <v>395.1099999999999</v>
      </c>
      <c r="F92" s="10">
        <v>46</v>
      </c>
      <c r="G92" s="24">
        <v>185.86999999999989</v>
      </c>
      <c r="H92" s="10">
        <v>0</v>
      </c>
      <c r="I92" s="24">
        <v>0</v>
      </c>
      <c r="J92" s="10">
        <v>0</v>
      </c>
      <c r="K92" s="24">
        <v>0</v>
      </c>
      <c r="L92" s="10">
        <v>0</v>
      </c>
      <c r="M92" s="24">
        <v>0</v>
      </c>
      <c r="N92" s="10">
        <v>0</v>
      </c>
      <c r="O92" s="20">
        <v>0</v>
      </c>
      <c r="P92" s="15"/>
    </row>
    <row r="93" spans="1:16" s="3" customFormat="1" ht="14.45" customHeight="1" x14ac:dyDescent="0.2">
      <c r="A93" s="7" t="s">
        <v>30</v>
      </c>
      <c r="B93" s="10">
        <v>367</v>
      </c>
      <c r="C93" s="24">
        <v>2378.3999999999996</v>
      </c>
      <c r="D93" s="10">
        <v>223</v>
      </c>
      <c r="E93" s="24">
        <v>1425.5000000000002</v>
      </c>
      <c r="F93" s="10">
        <v>143</v>
      </c>
      <c r="G93" s="24">
        <v>947.89999999999964</v>
      </c>
      <c r="H93" s="10">
        <v>0</v>
      </c>
      <c r="I93" s="24">
        <v>0</v>
      </c>
      <c r="J93" s="10">
        <v>1</v>
      </c>
      <c r="K93" s="24">
        <v>5</v>
      </c>
      <c r="L93" s="10">
        <v>0</v>
      </c>
      <c r="M93" s="24">
        <v>0</v>
      </c>
      <c r="N93" s="10">
        <v>0</v>
      </c>
      <c r="O93" s="20">
        <v>0</v>
      </c>
      <c r="P93" s="15"/>
    </row>
    <row r="94" spans="1:16" s="3" customFormat="1" ht="14.45" customHeight="1" x14ac:dyDescent="0.2">
      <c r="A94" s="7" t="s">
        <v>31</v>
      </c>
      <c r="B94" s="10">
        <v>283</v>
      </c>
      <c r="C94" s="24">
        <v>3732.6199999999985</v>
      </c>
      <c r="D94" s="10">
        <v>139</v>
      </c>
      <c r="E94" s="24">
        <v>1774.5999999999997</v>
      </c>
      <c r="F94" s="10">
        <v>144</v>
      </c>
      <c r="G94" s="24">
        <v>1958.0199999999998</v>
      </c>
      <c r="H94" s="10">
        <v>0</v>
      </c>
      <c r="I94" s="24">
        <v>0</v>
      </c>
      <c r="J94" s="10">
        <v>0</v>
      </c>
      <c r="K94" s="24">
        <v>0</v>
      </c>
      <c r="L94" s="10">
        <v>0</v>
      </c>
      <c r="M94" s="24">
        <v>0</v>
      </c>
      <c r="N94" s="10">
        <v>0</v>
      </c>
      <c r="O94" s="20">
        <v>0</v>
      </c>
      <c r="P94" s="15"/>
    </row>
    <row r="95" spans="1:16" s="3" customFormat="1" ht="14.45" customHeight="1" x14ac:dyDescent="0.2">
      <c r="A95" s="7" t="s">
        <v>32</v>
      </c>
      <c r="B95" s="10">
        <v>194</v>
      </c>
      <c r="C95" s="24">
        <v>5773.5599999999995</v>
      </c>
      <c r="D95" s="10">
        <v>71</v>
      </c>
      <c r="E95" s="24">
        <v>2032.12</v>
      </c>
      <c r="F95" s="10">
        <v>123</v>
      </c>
      <c r="G95" s="24">
        <v>3741.4400000000005</v>
      </c>
      <c r="H95" s="10">
        <v>0</v>
      </c>
      <c r="I95" s="24">
        <v>0</v>
      </c>
      <c r="J95" s="10">
        <v>0</v>
      </c>
      <c r="K95" s="24">
        <v>0</v>
      </c>
      <c r="L95" s="10">
        <v>0</v>
      </c>
      <c r="M95" s="24">
        <v>0</v>
      </c>
      <c r="N95" s="10">
        <v>0</v>
      </c>
      <c r="O95" s="20">
        <v>0</v>
      </c>
      <c r="P95" s="15"/>
    </row>
    <row r="96" spans="1:16" s="3" customFormat="1" ht="14.45" customHeight="1" x14ac:dyDescent="0.2">
      <c r="A96" s="7" t="s">
        <v>33</v>
      </c>
      <c r="B96" s="10">
        <v>67</v>
      </c>
      <c r="C96" s="24">
        <v>4519.9299999999994</v>
      </c>
      <c r="D96" s="10">
        <v>18</v>
      </c>
      <c r="E96" s="24">
        <v>1209.0999999999999</v>
      </c>
      <c r="F96" s="10">
        <v>47</v>
      </c>
      <c r="G96" s="24">
        <v>3170.7299999999996</v>
      </c>
      <c r="H96" s="10">
        <v>1</v>
      </c>
      <c r="I96" s="24">
        <v>85.1</v>
      </c>
      <c r="J96" s="10">
        <v>0</v>
      </c>
      <c r="K96" s="24">
        <v>0</v>
      </c>
      <c r="L96" s="10">
        <v>1</v>
      </c>
      <c r="M96" s="24">
        <v>55</v>
      </c>
      <c r="N96" s="10">
        <v>0</v>
      </c>
      <c r="O96" s="20">
        <v>0</v>
      </c>
      <c r="P96" s="15"/>
    </row>
    <row r="97" spans="1:16" s="3" customFormat="1" ht="14.45" customHeight="1" x14ac:dyDescent="0.2">
      <c r="A97" s="7" t="s">
        <v>34</v>
      </c>
      <c r="B97" s="10">
        <v>23</v>
      </c>
      <c r="C97" s="24">
        <v>3123.95</v>
      </c>
      <c r="D97" s="10">
        <v>6</v>
      </c>
      <c r="E97" s="24">
        <v>808.05000000000007</v>
      </c>
      <c r="F97" s="10">
        <v>17</v>
      </c>
      <c r="G97" s="24">
        <v>2315.9000000000005</v>
      </c>
      <c r="H97" s="10">
        <v>0</v>
      </c>
      <c r="I97" s="24">
        <v>0</v>
      </c>
      <c r="J97" s="10">
        <v>0</v>
      </c>
      <c r="K97" s="24">
        <v>0</v>
      </c>
      <c r="L97" s="10">
        <v>0</v>
      </c>
      <c r="M97" s="24">
        <v>0</v>
      </c>
      <c r="N97" s="10">
        <v>0</v>
      </c>
      <c r="O97" s="20">
        <v>0</v>
      </c>
      <c r="P97" s="15"/>
    </row>
    <row r="98" spans="1:16" s="3" customFormat="1" ht="14.45" customHeight="1" x14ac:dyDescent="0.2">
      <c r="A98" s="7" t="s">
        <v>35</v>
      </c>
      <c r="B98" s="10">
        <v>22</v>
      </c>
      <c r="C98" s="24">
        <v>6627</v>
      </c>
      <c r="D98" s="10">
        <v>10</v>
      </c>
      <c r="E98" s="24">
        <v>2767</v>
      </c>
      <c r="F98" s="10">
        <v>12</v>
      </c>
      <c r="G98" s="24">
        <v>3860</v>
      </c>
      <c r="H98" s="10">
        <v>0</v>
      </c>
      <c r="I98" s="24">
        <v>0</v>
      </c>
      <c r="J98" s="10">
        <v>0</v>
      </c>
      <c r="K98" s="24">
        <v>0</v>
      </c>
      <c r="L98" s="10">
        <v>0</v>
      </c>
      <c r="M98" s="24">
        <v>0</v>
      </c>
      <c r="N98" s="10">
        <v>0</v>
      </c>
      <c r="O98" s="20">
        <v>0</v>
      </c>
      <c r="P98" s="15"/>
    </row>
    <row r="99" spans="1:16" s="3" customFormat="1" ht="14.45" customHeight="1" x14ac:dyDescent="0.2">
      <c r="A99" s="7" t="s">
        <v>36</v>
      </c>
      <c r="B99" s="10">
        <v>11</v>
      </c>
      <c r="C99" s="24">
        <v>7200.0000000000009</v>
      </c>
      <c r="D99" s="10">
        <v>5</v>
      </c>
      <c r="E99" s="24">
        <v>3100</v>
      </c>
      <c r="F99" s="10">
        <v>6</v>
      </c>
      <c r="G99" s="24">
        <v>4100</v>
      </c>
      <c r="H99" s="10">
        <v>0</v>
      </c>
      <c r="I99" s="24">
        <v>0</v>
      </c>
      <c r="J99" s="10">
        <v>0</v>
      </c>
      <c r="K99" s="24">
        <v>0</v>
      </c>
      <c r="L99" s="10">
        <v>0</v>
      </c>
      <c r="M99" s="24">
        <v>0</v>
      </c>
      <c r="N99" s="10">
        <v>0</v>
      </c>
      <c r="O99" s="20">
        <v>0</v>
      </c>
      <c r="P99" s="15"/>
    </row>
    <row r="100" spans="1:16" s="3" customFormat="1" ht="14.45" customHeight="1" x14ac:dyDescent="0.2">
      <c r="A100" s="7" t="s">
        <v>37</v>
      </c>
      <c r="B100" s="10">
        <v>8</v>
      </c>
      <c r="C100" s="24">
        <v>10100</v>
      </c>
      <c r="D100" s="10">
        <v>6</v>
      </c>
      <c r="E100" s="24">
        <v>7600</v>
      </c>
      <c r="F100" s="10">
        <v>2</v>
      </c>
      <c r="G100" s="24">
        <v>2500</v>
      </c>
      <c r="H100" s="10">
        <v>0</v>
      </c>
      <c r="I100" s="24">
        <v>0</v>
      </c>
      <c r="J100" s="10">
        <v>0</v>
      </c>
      <c r="K100" s="24">
        <v>0</v>
      </c>
      <c r="L100" s="10">
        <v>0</v>
      </c>
      <c r="M100" s="24">
        <v>0</v>
      </c>
      <c r="N100" s="10">
        <v>0</v>
      </c>
      <c r="O100" s="20">
        <v>0</v>
      </c>
      <c r="P100" s="15"/>
    </row>
    <row r="101" spans="1:16" s="6" customFormat="1" ht="20.100000000000001" customHeight="1" x14ac:dyDescent="0.2">
      <c r="A101" s="13" t="s">
        <v>12</v>
      </c>
      <c r="B101" s="9">
        <v>3250</v>
      </c>
      <c r="C101" s="23">
        <v>30082.510000000097</v>
      </c>
      <c r="D101" s="9">
        <v>2230</v>
      </c>
      <c r="E101" s="23">
        <v>15739.299999999957</v>
      </c>
      <c r="F101" s="9">
        <v>1007</v>
      </c>
      <c r="G101" s="23">
        <v>14182.769999999991</v>
      </c>
      <c r="H101" s="9">
        <v>2</v>
      </c>
      <c r="I101" s="23">
        <v>83</v>
      </c>
      <c r="J101" s="9">
        <v>11</v>
      </c>
      <c r="K101" s="23">
        <v>77.44</v>
      </c>
      <c r="L101" s="9">
        <v>0</v>
      </c>
      <c r="M101" s="23">
        <v>0</v>
      </c>
      <c r="N101" s="9">
        <v>0</v>
      </c>
      <c r="O101" s="19">
        <v>0</v>
      </c>
      <c r="P101" s="14"/>
    </row>
    <row r="102" spans="1:16" s="6" customFormat="1" ht="20.100000000000001" customHeight="1" x14ac:dyDescent="0.2">
      <c r="A102" s="12" t="s">
        <v>7</v>
      </c>
      <c r="B102" s="9">
        <v>1438</v>
      </c>
      <c r="C102" s="23">
        <v>178.71999999999991</v>
      </c>
      <c r="D102" s="9">
        <v>976</v>
      </c>
      <c r="E102" s="23">
        <v>121.96999999999998</v>
      </c>
      <c r="F102" s="9">
        <v>459</v>
      </c>
      <c r="G102" s="23">
        <v>56.710000000000015</v>
      </c>
      <c r="H102" s="9">
        <v>0</v>
      </c>
      <c r="I102" s="23">
        <v>0</v>
      </c>
      <c r="J102" s="9">
        <v>3</v>
      </c>
      <c r="K102" s="23">
        <v>0.04</v>
      </c>
      <c r="L102" s="9">
        <v>0</v>
      </c>
      <c r="M102" s="23">
        <v>0</v>
      </c>
      <c r="N102" s="9">
        <v>0</v>
      </c>
      <c r="O102" s="19">
        <v>0</v>
      </c>
      <c r="P102" s="14"/>
    </row>
    <row r="103" spans="1:16" s="3" customFormat="1" ht="14.45" customHeight="1" x14ac:dyDescent="0.2">
      <c r="A103" s="7" t="s">
        <v>22</v>
      </c>
      <c r="B103" s="10">
        <v>741</v>
      </c>
      <c r="C103" s="24">
        <v>34.759999999999991</v>
      </c>
      <c r="D103" s="10">
        <v>499</v>
      </c>
      <c r="E103" s="24">
        <v>25.870000000000015</v>
      </c>
      <c r="F103" s="10">
        <v>239</v>
      </c>
      <c r="G103" s="24">
        <v>8.8499999999999979</v>
      </c>
      <c r="H103" s="10">
        <v>0</v>
      </c>
      <c r="I103" s="24">
        <v>0</v>
      </c>
      <c r="J103" s="10">
        <v>3</v>
      </c>
      <c r="K103" s="24">
        <v>0.04</v>
      </c>
      <c r="L103" s="10">
        <v>0</v>
      </c>
      <c r="M103" s="24">
        <v>0</v>
      </c>
      <c r="N103" s="10">
        <v>0</v>
      </c>
      <c r="O103" s="20">
        <v>0</v>
      </c>
      <c r="P103" s="15"/>
    </row>
    <row r="104" spans="1:16" s="3" customFormat="1" ht="14.45" customHeight="1" x14ac:dyDescent="0.2">
      <c r="A104" s="7" t="s">
        <v>23</v>
      </c>
      <c r="B104" s="10">
        <v>274</v>
      </c>
      <c r="C104" s="24">
        <v>31.650000000000006</v>
      </c>
      <c r="D104" s="10">
        <v>199</v>
      </c>
      <c r="E104" s="24">
        <v>23.08</v>
      </c>
      <c r="F104" s="10">
        <v>75</v>
      </c>
      <c r="G104" s="24">
        <v>8.5700000000000021</v>
      </c>
      <c r="H104" s="10">
        <v>0</v>
      </c>
      <c r="I104" s="24">
        <v>0</v>
      </c>
      <c r="J104" s="10">
        <v>0</v>
      </c>
      <c r="K104" s="24">
        <v>0</v>
      </c>
      <c r="L104" s="10">
        <v>0</v>
      </c>
      <c r="M104" s="24">
        <v>0</v>
      </c>
      <c r="N104" s="10">
        <v>0</v>
      </c>
      <c r="O104" s="20">
        <v>0</v>
      </c>
      <c r="P104" s="15"/>
    </row>
    <row r="105" spans="1:16" s="3" customFormat="1" ht="14.45" customHeight="1" x14ac:dyDescent="0.2">
      <c r="A105" s="7" t="s">
        <v>24</v>
      </c>
      <c r="B105" s="10">
        <v>423</v>
      </c>
      <c r="C105" s="24">
        <v>112.30999999999993</v>
      </c>
      <c r="D105" s="10">
        <v>278</v>
      </c>
      <c r="E105" s="24">
        <v>73.019999999999968</v>
      </c>
      <c r="F105" s="10">
        <v>145</v>
      </c>
      <c r="G105" s="24">
        <v>39.290000000000013</v>
      </c>
      <c r="H105" s="10">
        <v>0</v>
      </c>
      <c r="I105" s="24">
        <v>0</v>
      </c>
      <c r="J105" s="10">
        <v>0</v>
      </c>
      <c r="K105" s="24">
        <v>0</v>
      </c>
      <c r="L105" s="10">
        <v>0</v>
      </c>
      <c r="M105" s="24">
        <v>0</v>
      </c>
      <c r="N105" s="10">
        <v>0</v>
      </c>
      <c r="O105" s="20">
        <v>0</v>
      </c>
      <c r="P105" s="15"/>
    </row>
    <row r="106" spans="1:16" s="6" customFormat="1" ht="20.100000000000001" customHeight="1" x14ac:dyDescent="0.2">
      <c r="A106" s="12" t="s">
        <v>6</v>
      </c>
      <c r="B106" s="9">
        <v>1812</v>
      </c>
      <c r="C106" s="23">
        <v>29903.79</v>
      </c>
      <c r="D106" s="9">
        <v>1254</v>
      </c>
      <c r="E106" s="23">
        <v>15617.330000000002</v>
      </c>
      <c r="F106" s="9">
        <v>548</v>
      </c>
      <c r="G106" s="23">
        <v>14126.060000000003</v>
      </c>
      <c r="H106" s="9">
        <v>2</v>
      </c>
      <c r="I106" s="23">
        <v>83</v>
      </c>
      <c r="J106" s="9">
        <v>8</v>
      </c>
      <c r="K106" s="23">
        <v>77.400000000000006</v>
      </c>
      <c r="L106" s="9">
        <v>0</v>
      </c>
      <c r="M106" s="23">
        <v>0</v>
      </c>
      <c r="N106" s="9">
        <v>0</v>
      </c>
      <c r="O106" s="19">
        <v>0</v>
      </c>
      <c r="P106" s="14"/>
    </row>
    <row r="107" spans="1:16" s="3" customFormat="1" ht="14.45" customHeight="1" x14ac:dyDescent="0.2">
      <c r="A107" s="7" t="s">
        <v>25</v>
      </c>
      <c r="B107" s="10">
        <v>429</v>
      </c>
      <c r="C107" s="24">
        <v>232.52999999999992</v>
      </c>
      <c r="D107" s="10">
        <v>290</v>
      </c>
      <c r="E107" s="24">
        <v>155.97000000000008</v>
      </c>
      <c r="F107" s="10">
        <v>136</v>
      </c>
      <c r="G107" s="24">
        <v>74.66</v>
      </c>
      <c r="H107" s="10">
        <v>0</v>
      </c>
      <c r="I107" s="24">
        <v>0</v>
      </c>
      <c r="J107" s="10">
        <v>3</v>
      </c>
      <c r="K107" s="24">
        <v>1.9</v>
      </c>
      <c r="L107" s="10">
        <v>0</v>
      </c>
      <c r="M107" s="24">
        <v>0</v>
      </c>
      <c r="N107" s="10">
        <v>0</v>
      </c>
      <c r="O107" s="20">
        <v>0</v>
      </c>
      <c r="P107" s="15"/>
    </row>
    <row r="108" spans="1:16" s="3" customFormat="1" ht="14.45" customHeight="1" x14ac:dyDescent="0.2">
      <c r="A108" s="7" t="s">
        <v>26</v>
      </c>
      <c r="B108" s="10">
        <v>468</v>
      </c>
      <c r="C108" s="24">
        <v>504.51999999999936</v>
      </c>
      <c r="D108" s="10">
        <v>363</v>
      </c>
      <c r="E108" s="24">
        <v>393.56999999999994</v>
      </c>
      <c r="F108" s="10">
        <v>104</v>
      </c>
      <c r="G108" s="24">
        <v>109.9499999999999</v>
      </c>
      <c r="H108" s="10">
        <v>0</v>
      </c>
      <c r="I108" s="24">
        <v>0</v>
      </c>
      <c r="J108" s="10">
        <v>1</v>
      </c>
      <c r="K108" s="24">
        <v>1</v>
      </c>
      <c r="L108" s="10">
        <v>0</v>
      </c>
      <c r="M108" s="24">
        <v>0</v>
      </c>
      <c r="N108" s="10">
        <v>0</v>
      </c>
      <c r="O108" s="20">
        <v>0</v>
      </c>
      <c r="P108" s="15"/>
    </row>
    <row r="109" spans="1:16" s="3" customFormat="1" ht="14.45" customHeight="1" x14ac:dyDescent="0.2">
      <c r="A109" s="7" t="s">
        <v>27</v>
      </c>
      <c r="B109" s="10">
        <v>243</v>
      </c>
      <c r="C109" s="24">
        <v>502.67999999999932</v>
      </c>
      <c r="D109" s="10">
        <v>196</v>
      </c>
      <c r="E109" s="24">
        <v>406.18000000000018</v>
      </c>
      <c r="F109" s="10">
        <v>45</v>
      </c>
      <c r="G109" s="24">
        <v>91.999999999999972</v>
      </c>
      <c r="H109" s="10">
        <v>0</v>
      </c>
      <c r="I109" s="24">
        <v>0</v>
      </c>
      <c r="J109" s="10">
        <v>2</v>
      </c>
      <c r="K109" s="24">
        <v>4.5</v>
      </c>
      <c r="L109" s="10">
        <v>0</v>
      </c>
      <c r="M109" s="24">
        <v>0</v>
      </c>
      <c r="N109" s="10">
        <v>0</v>
      </c>
      <c r="O109" s="20">
        <v>0</v>
      </c>
      <c r="P109" s="15"/>
    </row>
    <row r="110" spans="1:16" s="3" customFormat="1" ht="14.45" customHeight="1" x14ac:dyDescent="0.2">
      <c r="A110" s="7" t="s">
        <v>28</v>
      </c>
      <c r="B110" s="10">
        <v>98</v>
      </c>
      <c r="C110" s="24">
        <v>297.76000000000005</v>
      </c>
      <c r="D110" s="10">
        <v>85</v>
      </c>
      <c r="E110" s="24">
        <v>257.51000000000005</v>
      </c>
      <c r="F110" s="10">
        <v>13</v>
      </c>
      <c r="G110" s="24">
        <v>40.25</v>
      </c>
      <c r="H110" s="10">
        <v>0</v>
      </c>
      <c r="I110" s="24">
        <v>0</v>
      </c>
      <c r="J110" s="10">
        <v>0</v>
      </c>
      <c r="K110" s="24">
        <v>0</v>
      </c>
      <c r="L110" s="10">
        <v>0</v>
      </c>
      <c r="M110" s="24">
        <v>0</v>
      </c>
      <c r="N110" s="10">
        <v>0</v>
      </c>
      <c r="O110" s="20">
        <v>0</v>
      </c>
      <c r="P110" s="15"/>
    </row>
    <row r="111" spans="1:16" s="3" customFormat="1" ht="14.45" customHeight="1" x14ac:dyDescent="0.2">
      <c r="A111" s="7" t="s">
        <v>29</v>
      </c>
      <c r="B111" s="10">
        <v>52</v>
      </c>
      <c r="C111" s="24">
        <v>211.77999999999992</v>
      </c>
      <c r="D111" s="10">
        <v>48</v>
      </c>
      <c r="E111" s="24">
        <v>195.77999999999997</v>
      </c>
      <c r="F111" s="10">
        <v>4</v>
      </c>
      <c r="G111" s="24">
        <v>16</v>
      </c>
      <c r="H111" s="10">
        <v>0</v>
      </c>
      <c r="I111" s="24">
        <v>0</v>
      </c>
      <c r="J111" s="10">
        <v>0</v>
      </c>
      <c r="K111" s="24">
        <v>0</v>
      </c>
      <c r="L111" s="10">
        <v>0</v>
      </c>
      <c r="M111" s="24">
        <v>0</v>
      </c>
      <c r="N111" s="10">
        <v>0</v>
      </c>
      <c r="O111" s="20">
        <v>0</v>
      </c>
      <c r="P111" s="15"/>
    </row>
    <row r="112" spans="1:16" s="3" customFormat="1" ht="14.45" customHeight="1" x14ac:dyDescent="0.2">
      <c r="A112" s="7" t="s">
        <v>30</v>
      </c>
      <c r="B112" s="10">
        <v>102</v>
      </c>
      <c r="C112" s="24">
        <v>633.6500000000002</v>
      </c>
      <c r="D112" s="10">
        <v>79</v>
      </c>
      <c r="E112" s="24">
        <v>483.45000000000022</v>
      </c>
      <c r="F112" s="10">
        <v>22</v>
      </c>
      <c r="G112" s="24">
        <v>145.19999999999999</v>
      </c>
      <c r="H112" s="10">
        <v>1</v>
      </c>
      <c r="I112" s="24">
        <v>5</v>
      </c>
      <c r="J112" s="10">
        <v>0</v>
      </c>
      <c r="K112" s="24">
        <v>0</v>
      </c>
      <c r="L112" s="10">
        <v>0</v>
      </c>
      <c r="M112" s="24">
        <v>0</v>
      </c>
      <c r="N112" s="10">
        <v>0</v>
      </c>
      <c r="O112" s="20">
        <v>0</v>
      </c>
      <c r="P112" s="15"/>
    </row>
    <row r="113" spans="1:16" s="3" customFormat="1" ht="14.45" customHeight="1" x14ac:dyDescent="0.2">
      <c r="A113" s="7" t="s">
        <v>31</v>
      </c>
      <c r="B113" s="10">
        <v>110</v>
      </c>
      <c r="C113" s="24">
        <v>1409.2899999999997</v>
      </c>
      <c r="D113" s="10">
        <v>69</v>
      </c>
      <c r="E113" s="24">
        <v>869.62000000000046</v>
      </c>
      <c r="F113" s="10">
        <v>41</v>
      </c>
      <c r="G113" s="24">
        <v>539.66999999999996</v>
      </c>
      <c r="H113" s="10">
        <v>0</v>
      </c>
      <c r="I113" s="24">
        <v>0</v>
      </c>
      <c r="J113" s="10">
        <v>0</v>
      </c>
      <c r="K113" s="24">
        <v>0</v>
      </c>
      <c r="L113" s="10">
        <v>0</v>
      </c>
      <c r="M113" s="24">
        <v>0</v>
      </c>
      <c r="N113" s="10">
        <v>0</v>
      </c>
      <c r="O113" s="20">
        <v>0</v>
      </c>
      <c r="P113" s="15"/>
    </row>
    <row r="114" spans="1:16" s="3" customFormat="1" ht="14.45" customHeight="1" x14ac:dyDescent="0.2">
      <c r="A114" s="7" t="s">
        <v>32</v>
      </c>
      <c r="B114" s="10">
        <v>164</v>
      </c>
      <c r="C114" s="24">
        <v>5104.2900000000018</v>
      </c>
      <c r="D114" s="10">
        <v>63</v>
      </c>
      <c r="E114" s="24">
        <v>1914.5</v>
      </c>
      <c r="F114" s="10">
        <v>100</v>
      </c>
      <c r="G114" s="24">
        <v>3169.7900000000009</v>
      </c>
      <c r="H114" s="10">
        <v>0</v>
      </c>
      <c r="I114" s="24">
        <v>0</v>
      </c>
      <c r="J114" s="10">
        <v>1</v>
      </c>
      <c r="K114" s="24">
        <v>20</v>
      </c>
      <c r="L114" s="10">
        <v>0</v>
      </c>
      <c r="M114" s="24">
        <v>0</v>
      </c>
      <c r="N114" s="10">
        <v>0</v>
      </c>
      <c r="O114" s="20">
        <v>0</v>
      </c>
      <c r="P114" s="15"/>
    </row>
    <row r="115" spans="1:16" s="3" customFormat="1" ht="14.45" customHeight="1" x14ac:dyDescent="0.2">
      <c r="A115" s="7" t="s">
        <v>33</v>
      </c>
      <c r="B115" s="10">
        <v>86</v>
      </c>
      <c r="C115" s="24">
        <v>5746.5400000000027</v>
      </c>
      <c r="D115" s="10">
        <v>37</v>
      </c>
      <c r="E115" s="24">
        <v>2432.7500000000005</v>
      </c>
      <c r="F115" s="10">
        <v>47</v>
      </c>
      <c r="G115" s="24">
        <v>3185.7900000000004</v>
      </c>
      <c r="H115" s="10">
        <v>1</v>
      </c>
      <c r="I115" s="24">
        <v>78</v>
      </c>
      <c r="J115" s="10">
        <v>1</v>
      </c>
      <c r="K115" s="24">
        <v>50</v>
      </c>
      <c r="L115" s="10">
        <v>0</v>
      </c>
      <c r="M115" s="24">
        <v>0</v>
      </c>
      <c r="N115" s="10">
        <v>0</v>
      </c>
      <c r="O115" s="20">
        <v>0</v>
      </c>
      <c r="P115" s="15"/>
    </row>
    <row r="116" spans="1:16" s="3" customFormat="1" ht="14.45" customHeight="1" x14ac:dyDescent="0.2">
      <c r="A116" s="7" t="s">
        <v>34</v>
      </c>
      <c r="B116" s="10">
        <v>38</v>
      </c>
      <c r="C116" s="24">
        <v>4924.25</v>
      </c>
      <c r="D116" s="10">
        <v>12</v>
      </c>
      <c r="E116" s="24">
        <v>1554</v>
      </c>
      <c r="F116" s="10">
        <v>26</v>
      </c>
      <c r="G116" s="24">
        <v>3370.2500000000014</v>
      </c>
      <c r="H116" s="10">
        <v>0</v>
      </c>
      <c r="I116" s="24">
        <v>0</v>
      </c>
      <c r="J116" s="10">
        <v>0</v>
      </c>
      <c r="K116" s="24">
        <v>0</v>
      </c>
      <c r="L116" s="10">
        <v>0</v>
      </c>
      <c r="M116" s="24">
        <v>0</v>
      </c>
      <c r="N116" s="10">
        <v>0</v>
      </c>
      <c r="O116" s="20">
        <v>0</v>
      </c>
      <c r="P116" s="15"/>
    </row>
    <row r="117" spans="1:16" s="3" customFormat="1" ht="14.45" customHeight="1" x14ac:dyDescent="0.2">
      <c r="A117" s="7" t="s">
        <v>35</v>
      </c>
      <c r="B117" s="10">
        <v>16</v>
      </c>
      <c r="C117" s="24">
        <v>4132.5</v>
      </c>
      <c r="D117" s="10">
        <v>7</v>
      </c>
      <c r="E117" s="24">
        <v>1750.0000000000002</v>
      </c>
      <c r="F117" s="10">
        <v>9</v>
      </c>
      <c r="G117" s="24">
        <v>2382.5</v>
      </c>
      <c r="H117" s="10">
        <v>0</v>
      </c>
      <c r="I117" s="24">
        <v>0</v>
      </c>
      <c r="J117" s="10">
        <v>0</v>
      </c>
      <c r="K117" s="24">
        <v>0</v>
      </c>
      <c r="L117" s="10">
        <v>0</v>
      </c>
      <c r="M117" s="24">
        <v>0</v>
      </c>
      <c r="N117" s="10">
        <v>0</v>
      </c>
      <c r="O117" s="20">
        <v>0</v>
      </c>
      <c r="P117" s="15"/>
    </row>
    <row r="118" spans="1:16" s="3" customFormat="1" ht="14.45" customHeight="1" x14ac:dyDescent="0.2">
      <c r="A118" s="7" t="s">
        <v>36</v>
      </c>
      <c r="B118" s="10">
        <v>3</v>
      </c>
      <c r="C118" s="24">
        <v>1960</v>
      </c>
      <c r="D118" s="10">
        <v>3</v>
      </c>
      <c r="E118" s="24">
        <v>1960</v>
      </c>
      <c r="F118" s="10">
        <v>0</v>
      </c>
      <c r="G118" s="24">
        <v>0</v>
      </c>
      <c r="H118" s="10">
        <v>0</v>
      </c>
      <c r="I118" s="24">
        <v>0</v>
      </c>
      <c r="J118" s="10">
        <v>0</v>
      </c>
      <c r="K118" s="24">
        <v>0</v>
      </c>
      <c r="L118" s="10">
        <v>0</v>
      </c>
      <c r="M118" s="24">
        <v>0</v>
      </c>
      <c r="N118" s="10">
        <v>0</v>
      </c>
      <c r="O118" s="20">
        <v>0</v>
      </c>
      <c r="P118" s="15"/>
    </row>
    <row r="119" spans="1:16" s="3" customFormat="1" ht="14.45" customHeight="1" x14ac:dyDescent="0.2">
      <c r="A119" s="7" t="s">
        <v>37</v>
      </c>
      <c r="B119" s="10">
        <v>3</v>
      </c>
      <c r="C119" s="24">
        <v>4244</v>
      </c>
      <c r="D119" s="10">
        <v>2</v>
      </c>
      <c r="E119" s="24">
        <v>3244</v>
      </c>
      <c r="F119" s="10">
        <v>1</v>
      </c>
      <c r="G119" s="24">
        <v>1000</v>
      </c>
      <c r="H119" s="10">
        <v>0</v>
      </c>
      <c r="I119" s="24">
        <v>0</v>
      </c>
      <c r="J119" s="10">
        <v>0</v>
      </c>
      <c r="K119" s="24">
        <v>0</v>
      </c>
      <c r="L119" s="10">
        <v>0</v>
      </c>
      <c r="M119" s="24">
        <v>0</v>
      </c>
      <c r="N119" s="10">
        <v>0</v>
      </c>
      <c r="O119" s="20">
        <v>0</v>
      </c>
      <c r="P119" s="15"/>
    </row>
    <row r="120" spans="1:16" s="6" customFormat="1" ht="20.100000000000001" customHeight="1" x14ac:dyDescent="0.2">
      <c r="A120" s="13" t="s">
        <v>13</v>
      </c>
      <c r="B120" s="9">
        <v>4116</v>
      </c>
      <c r="C120" s="23">
        <v>12741.720000000019</v>
      </c>
      <c r="D120" s="9">
        <v>2981</v>
      </c>
      <c r="E120" s="23">
        <v>7401.1300000000037</v>
      </c>
      <c r="F120" s="9">
        <v>1130</v>
      </c>
      <c r="G120" s="23">
        <v>5324.1200000000099</v>
      </c>
      <c r="H120" s="9">
        <v>1</v>
      </c>
      <c r="I120" s="23">
        <v>16</v>
      </c>
      <c r="J120" s="9">
        <v>4</v>
      </c>
      <c r="K120" s="23">
        <v>0.47000000000000003</v>
      </c>
      <c r="L120" s="9">
        <v>0</v>
      </c>
      <c r="M120" s="23">
        <v>0</v>
      </c>
      <c r="N120" s="9">
        <v>0</v>
      </c>
      <c r="O120" s="19">
        <v>0</v>
      </c>
      <c r="P120" s="14"/>
    </row>
    <row r="121" spans="1:16" s="6" customFormat="1" ht="20.100000000000001" customHeight="1" x14ac:dyDescent="0.2">
      <c r="A121" s="12" t="s">
        <v>7</v>
      </c>
      <c r="B121" s="9">
        <v>2342</v>
      </c>
      <c r="C121" s="23">
        <v>211.31</v>
      </c>
      <c r="D121" s="9">
        <v>1783</v>
      </c>
      <c r="E121" s="23">
        <v>155.62000000000003</v>
      </c>
      <c r="F121" s="9">
        <v>555</v>
      </c>
      <c r="G121" s="23">
        <v>55.220000000000013</v>
      </c>
      <c r="H121" s="9">
        <v>0</v>
      </c>
      <c r="I121" s="23">
        <v>0</v>
      </c>
      <c r="J121" s="9">
        <v>4</v>
      </c>
      <c r="K121" s="23">
        <v>0.47000000000000003</v>
      </c>
      <c r="L121" s="9">
        <v>0</v>
      </c>
      <c r="M121" s="23">
        <v>0</v>
      </c>
      <c r="N121" s="9">
        <v>0</v>
      </c>
      <c r="O121" s="19">
        <v>0</v>
      </c>
      <c r="P121" s="14"/>
    </row>
    <row r="122" spans="1:16" s="3" customFormat="1" ht="14.45" customHeight="1" x14ac:dyDescent="0.2">
      <c r="A122" s="7" t="s">
        <v>22</v>
      </c>
      <c r="B122" s="10">
        <v>1677</v>
      </c>
      <c r="C122" s="24">
        <v>69.889999999999972</v>
      </c>
      <c r="D122" s="10">
        <v>1312</v>
      </c>
      <c r="E122" s="24">
        <v>55.569999999999965</v>
      </c>
      <c r="F122" s="10">
        <v>362</v>
      </c>
      <c r="G122" s="24">
        <v>14.249999999999986</v>
      </c>
      <c r="H122" s="10">
        <v>0</v>
      </c>
      <c r="I122" s="24">
        <v>0</v>
      </c>
      <c r="J122" s="10">
        <v>3</v>
      </c>
      <c r="K122" s="24">
        <v>7.0000000000000007E-2</v>
      </c>
      <c r="L122" s="10">
        <v>0</v>
      </c>
      <c r="M122" s="24">
        <v>0</v>
      </c>
      <c r="N122" s="10">
        <v>0</v>
      </c>
      <c r="O122" s="20">
        <v>0</v>
      </c>
      <c r="P122" s="15"/>
    </row>
    <row r="123" spans="1:16" s="3" customFormat="1" ht="14.45" customHeight="1" x14ac:dyDescent="0.2">
      <c r="A123" s="7" t="s">
        <v>23</v>
      </c>
      <c r="B123" s="10">
        <v>226</v>
      </c>
      <c r="C123" s="24">
        <v>25.370000000000008</v>
      </c>
      <c r="D123" s="10">
        <v>160</v>
      </c>
      <c r="E123" s="24">
        <v>17.630000000000006</v>
      </c>
      <c r="F123" s="10">
        <v>66</v>
      </c>
      <c r="G123" s="24">
        <v>7.74</v>
      </c>
      <c r="H123" s="10">
        <v>0</v>
      </c>
      <c r="I123" s="24">
        <v>0</v>
      </c>
      <c r="J123" s="10">
        <v>0</v>
      </c>
      <c r="K123" s="24">
        <v>0</v>
      </c>
      <c r="L123" s="10">
        <v>0</v>
      </c>
      <c r="M123" s="24">
        <v>0</v>
      </c>
      <c r="N123" s="10">
        <v>0</v>
      </c>
      <c r="O123" s="20">
        <v>0</v>
      </c>
      <c r="P123" s="15"/>
    </row>
    <row r="124" spans="1:16" s="3" customFormat="1" ht="14.45" customHeight="1" x14ac:dyDescent="0.2">
      <c r="A124" s="7" t="s">
        <v>24</v>
      </c>
      <c r="B124" s="10">
        <v>439</v>
      </c>
      <c r="C124" s="24">
        <v>116.05000000000004</v>
      </c>
      <c r="D124" s="10">
        <v>311</v>
      </c>
      <c r="E124" s="24">
        <v>82.420000000000059</v>
      </c>
      <c r="F124" s="10">
        <v>127</v>
      </c>
      <c r="G124" s="24">
        <v>33.230000000000025</v>
      </c>
      <c r="H124" s="10">
        <v>0</v>
      </c>
      <c r="I124" s="24">
        <v>0</v>
      </c>
      <c r="J124" s="10">
        <v>1</v>
      </c>
      <c r="K124" s="24">
        <v>0.4</v>
      </c>
      <c r="L124" s="10">
        <v>0</v>
      </c>
      <c r="M124" s="24">
        <v>0</v>
      </c>
      <c r="N124" s="10">
        <v>0</v>
      </c>
      <c r="O124" s="20">
        <v>0</v>
      </c>
      <c r="P124" s="15"/>
    </row>
    <row r="125" spans="1:16" s="6" customFormat="1" ht="20.100000000000001" customHeight="1" x14ac:dyDescent="0.2">
      <c r="A125" s="12" t="s">
        <v>6</v>
      </c>
      <c r="B125" s="9">
        <v>1774</v>
      </c>
      <c r="C125" s="23">
        <v>12530.41</v>
      </c>
      <c r="D125" s="9">
        <v>1198</v>
      </c>
      <c r="E125" s="23">
        <v>7245.5099999999993</v>
      </c>
      <c r="F125" s="9">
        <v>575</v>
      </c>
      <c r="G125" s="23">
        <v>5268.9000000000005</v>
      </c>
      <c r="H125" s="9">
        <v>1</v>
      </c>
      <c r="I125" s="23">
        <v>16</v>
      </c>
      <c r="J125" s="9">
        <v>0</v>
      </c>
      <c r="K125" s="23">
        <v>0</v>
      </c>
      <c r="L125" s="9">
        <v>0</v>
      </c>
      <c r="M125" s="23">
        <v>0</v>
      </c>
      <c r="N125" s="9">
        <v>0</v>
      </c>
      <c r="O125" s="19">
        <v>0</v>
      </c>
      <c r="P125" s="14"/>
    </row>
    <row r="126" spans="1:16" s="3" customFormat="1" ht="14.45" customHeight="1" x14ac:dyDescent="0.2">
      <c r="A126" s="7" t="s">
        <v>25</v>
      </c>
      <c r="B126" s="10">
        <v>611</v>
      </c>
      <c r="C126" s="24">
        <v>333.77999999999992</v>
      </c>
      <c r="D126" s="10">
        <v>432</v>
      </c>
      <c r="E126" s="24">
        <v>238.67000000000007</v>
      </c>
      <c r="F126" s="10">
        <v>179</v>
      </c>
      <c r="G126" s="24">
        <v>95.109999999999914</v>
      </c>
      <c r="H126" s="10">
        <v>0</v>
      </c>
      <c r="I126" s="24">
        <v>0</v>
      </c>
      <c r="J126" s="10">
        <v>0</v>
      </c>
      <c r="K126" s="24">
        <v>0</v>
      </c>
      <c r="L126" s="10">
        <v>0</v>
      </c>
      <c r="M126" s="24">
        <v>0</v>
      </c>
      <c r="N126" s="10">
        <v>0</v>
      </c>
      <c r="O126" s="20">
        <v>0</v>
      </c>
      <c r="P126" s="15"/>
    </row>
    <row r="127" spans="1:16" s="3" customFormat="1" ht="14.45" customHeight="1" x14ac:dyDescent="0.2">
      <c r="A127" s="7" t="s">
        <v>26</v>
      </c>
      <c r="B127" s="10">
        <v>591</v>
      </c>
      <c r="C127" s="24">
        <v>633.150000000001</v>
      </c>
      <c r="D127" s="10">
        <v>449</v>
      </c>
      <c r="E127" s="24">
        <v>482.3899999999997</v>
      </c>
      <c r="F127" s="10">
        <v>142</v>
      </c>
      <c r="G127" s="24">
        <v>150.76000000000002</v>
      </c>
      <c r="H127" s="10">
        <v>0</v>
      </c>
      <c r="I127" s="24">
        <v>0</v>
      </c>
      <c r="J127" s="10">
        <v>0</v>
      </c>
      <c r="K127" s="24">
        <v>0</v>
      </c>
      <c r="L127" s="10">
        <v>0</v>
      </c>
      <c r="M127" s="24">
        <v>0</v>
      </c>
      <c r="N127" s="10">
        <v>0</v>
      </c>
      <c r="O127" s="20">
        <v>0</v>
      </c>
      <c r="P127" s="15"/>
    </row>
    <row r="128" spans="1:16" s="3" customFormat="1" ht="14.45" customHeight="1" x14ac:dyDescent="0.2">
      <c r="A128" s="7" t="s">
        <v>27</v>
      </c>
      <c r="B128" s="10">
        <v>144</v>
      </c>
      <c r="C128" s="24">
        <v>297.33000000000015</v>
      </c>
      <c r="D128" s="10">
        <v>111</v>
      </c>
      <c r="E128" s="24">
        <v>227.62999999999982</v>
      </c>
      <c r="F128" s="10">
        <v>33</v>
      </c>
      <c r="G128" s="24">
        <v>69.699999999999989</v>
      </c>
      <c r="H128" s="10">
        <v>0</v>
      </c>
      <c r="I128" s="24">
        <v>0</v>
      </c>
      <c r="J128" s="10">
        <v>0</v>
      </c>
      <c r="K128" s="24">
        <v>0</v>
      </c>
      <c r="L128" s="10">
        <v>0</v>
      </c>
      <c r="M128" s="24">
        <v>0</v>
      </c>
      <c r="N128" s="10">
        <v>0</v>
      </c>
      <c r="O128" s="20">
        <v>0</v>
      </c>
      <c r="P128" s="15"/>
    </row>
    <row r="129" spans="1:16" s="3" customFormat="1" ht="14.45" customHeight="1" x14ac:dyDescent="0.2">
      <c r="A129" s="7" t="s">
        <v>28</v>
      </c>
      <c r="B129" s="10">
        <v>67</v>
      </c>
      <c r="C129" s="24">
        <v>205.78000000000006</v>
      </c>
      <c r="D129" s="10">
        <v>44</v>
      </c>
      <c r="E129" s="24">
        <v>135.77999999999992</v>
      </c>
      <c r="F129" s="10">
        <v>23</v>
      </c>
      <c r="G129" s="24">
        <v>70</v>
      </c>
      <c r="H129" s="10">
        <v>0</v>
      </c>
      <c r="I129" s="24">
        <v>0</v>
      </c>
      <c r="J129" s="10">
        <v>0</v>
      </c>
      <c r="K129" s="24">
        <v>0</v>
      </c>
      <c r="L129" s="10">
        <v>0</v>
      </c>
      <c r="M129" s="24">
        <v>0</v>
      </c>
      <c r="N129" s="10">
        <v>0</v>
      </c>
      <c r="O129" s="20">
        <v>0</v>
      </c>
      <c r="P129" s="15"/>
    </row>
    <row r="130" spans="1:16" s="3" customFormat="1" ht="14.45" customHeight="1" x14ac:dyDescent="0.2">
      <c r="A130" s="7" t="s">
        <v>29</v>
      </c>
      <c r="B130" s="10">
        <v>42</v>
      </c>
      <c r="C130" s="24">
        <v>171.69000000000003</v>
      </c>
      <c r="D130" s="10">
        <v>27</v>
      </c>
      <c r="E130" s="24">
        <v>109.88000000000001</v>
      </c>
      <c r="F130" s="10">
        <v>15</v>
      </c>
      <c r="G130" s="24">
        <v>61.81</v>
      </c>
      <c r="H130" s="10">
        <v>0</v>
      </c>
      <c r="I130" s="24">
        <v>0</v>
      </c>
      <c r="J130" s="10">
        <v>0</v>
      </c>
      <c r="K130" s="24">
        <v>0</v>
      </c>
      <c r="L130" s="10">
        <v>0</v>
      </c>
      <c r="M130" s="24">
        <v>0</v>
      </c>
      <c r="N130" s="10">
        <v>0</v>
      </c>
      <c r="O130" s="20">
        <v>0</v>
      </c>
      <c r="P130" s="15"/>
    </row>
    <row r="131" spans="1:16" s="3" customFormat="1" ht="14.45" customHeight="1" x14ac:dyDescent="0.2">
      <c r="A131" s="7" t="s">
        <v>30</v>
      </c>
      <c r="B131" s="10">
        <v>109</v>
      </c>
      <c r="C131" s="24">
        <v>716.29999999999973</v>
      </c>
      <c r="D131" s="10">
        <v>57</v>
      </c>
      <c r="E131" s="24">
        <v>366.59999999999997</v>
      </c>
      <c r="F131" s="10">
        <v>52</v>
      </c>
      <c r="G131" s="24">
        <v>349.70000000000005</v>
      </c>
      <c r="H131" s="10">
        <v>0</v>
      </c>
      <c r="I131" s="24">
        <v>0</v>
      </c>
      <c r="J131" s="10">
        <v>0</v>
      </c>
      <c r="K131" s="24">
        <v>0</v>
      </c>
      <c r="L131" s="10">
        <v>0</v>
      </c>
      <c r="M131" s="24">
        <v>0</v>
      </c>
      <c r="N131" s="10">
        <v>0</v>
      </c>
      <c r="O131" s="20">
        <v>0</v>
      </c>
      <c r="P131" s="15"/>
    </row>
    <row r="132" spans="1:16" s="3" customFormat="1" ht="14.45" customHeight="1" x14ac:dyDescent="0.2">
      <c r="A132" s="7" t="s">
        <v>31</v>
      </c>
      <c r="B132" s="10">
        <v>99</v>
      </c>
      <c r="C132" s="24">
        <v>1318.5099999999995</v>
      </c>
      <c r="D132" s="10">
        <v>36</v>
      </c>
      <c r="E132" s="24">
        <v>453.51</v>
      </c>
      <c r="F132" s="10">
        <v>62</v>
      </c>
      <c r="G132" s="24">
        <v>849</v>
      </c>
      <c r="H132" s="10">
        <v>1</v>
      </c>
      <c r="I132" s="24">
        <v>16</v>
      </c>
      <c r="J132" s="10">
        <v>0</v>
      </c>
      <c r="K132" s="24">
        <v>0</v>
      </c>
      <c r="L132" s="10">
        <v>0</v>
      </c>
      <c r="M132" s="24">
        <v>0</v>
      </c>
      <c r="N132" s="10">
        <v>0</v>
      </c>
      <c r="O132" s="20">
        <v>0</v>
      </c>
      <c r="P132" s="15"/>
    </row>
    <row r="133" spans="1:16" s="3" customFormat="1" ht="14.45" customHeight="1" x14ac:dyDescent="0.2">
      <c r="A133" s="7" t="s">
        <v>32</v>
      </c>
      <c r="B133" s="10">
        <v>75</v>
      </c>
      <c r="C133" s="24">
        <v>2155.0700000000002</v>
      </c>
      <c r="D133" s="10">
        <v>28</v>
      </c>
      <c r="E133" s="24">
        <v>830.05</v>
      </c>
      <c r="F133" s="10">
        <v>47</v>
      </c>
      <c r="G133" s="24">
        <v>1325.0200000000004</v>
      </c>
      <c r="H133" s="10">
        <v>0</v>
      </c>
      <c r="I133" s="24">
        <v>0</v>
      </c>
      <c r="J133" s="10">
        <v>0</v>
      </c>
      <c r="K133" s="24">
        <v>0</v>
      </c>
      <c r="L133" s="10">
        <v>0</v>
      </c>
      <c r="M133" s="24">
        <v>0</v>
      </c>
      <c r="N133" s="10">
        <v>0</v>
      </c>
      <c r="O133" s="20">
        <v>0</v>
      </c>
      <c r="P133" s="15"/>
    </row>
    <row r="134" spans="1:16" s="3" customFormat="1" ht="14.45" customHeight="1" x14ac:dyDescent="0.2">
      <c r="A134" s="7" t="s">
        <v>33</v>
      </c>
      <c r="B134" s="10">
        <v>23</v>
      </c>
      <c r="C134" s="24">
        <v>1483.7999999999997</v>
      </c>
      <c r="D134" s="10">
        <v>6</v>
      </c>
      <c r="E134" s="24">
        <v>401.00000000000006</v>
      </c>
      <c r="F134" s="10">
        <v>17</v>
      </c>
      <c r="G134" s="24">
        <v>1082.8000000000002</v>
      </c>
      <c r="H134" s="10">
        <v>0</v>
      </c>
      <c r="I134" s="24">
        <v>0</v>
      </c>
      <c r="J134" s="10">
        <v>0</v>
      </c>
      <c r="K134" s="24">
        <v>0</v>
      </c>
      <c r="L134" s="10">
        <v>0</v>
      </c>
      <c r="M134" s="24">
        <v>0</v>
      </c>
      <c r="N134" s="10">
        <v>0</v>
      </c>
      <c r="O134" s="20">
        <v>0</v>
      </c>
      <c r="P134" s="15"/>
    </row>
    <row r="135" spans="1:16" s="3" customFormat="1" ht="14.45" customHeight="1" x14ac:dyDescent="0.2">
      <c r="A135" s="7" t="s">
        <v>34</v>
      </c>
      <c r="B135" s="10">
        <v>4</v>
      </c>
      <c r="C135" s="24">
        <v>465</v>
      </c>
      <c r="D135" s="10">
        <v>2</v>
      </c>
      <c r="E135" s="24">
        <v>250</v>
      </c>
      <c r="F135" s="10">
        <v>2</v>
      </c>
      <c r="G135" s="24">
        <v>215</v>
      </c>
      <c r="H135" s="10">
        <v>0</v>
      </c>
      <c r="I135" s="24">
        <v>0</v>
      </c>
      <c r="J135" s="10">
        <v>0</v>
      </c>
      <c r="K135" s="24">
        <v>0</v>
      </c>
      <c r="L135" s="10">
        <v>0</v>
      </c>
      <c r="M135" s="24">
        <v>0</v>
      </c>
      <c r="N135" s="10">
        <v>0</v>
      </c>
      <c r="O135" s="20">
        <v>0</v>
      </c>
      <c r="P135" s="15"/>
    </row>
    <row r="136" spans="1:16" s="3" customFormat="1" ht="14.45" customHeight="1" x14ac:dyDescent="0.2">
      <c r="A136" s="7" t="s">
        <v>35</v>
      </c>
      <c r="B136" s="10">
        <v>7</v>
      </c>
      <c r="C136" s="24">
        <v>2150</v>
      </c>
      <c r="D136" s="10">
        <v>4</v>
      </c>
      <c r="E136" s="24">
        <v>1150</v>
      </c>
      <c r="F136" s="10">
        <v>3</v>
      </c>
      <c r="G136" s="24">
        <v>1000</v>
      </c>
      <c r="H136" s="10">
        <v>0</v>
      </c>
      <c r="I136" s="24">
        <v>0</v>
      </c>
      <c r="J136" s="10">
        <v>0</v>
      </c>
      <c r="K136" s="24">
        <v>0</v>
      </c>
      <c r="L136" s="10">
        <v>0</v>
      </c>
      <c r="M136" s="24">
        <v>0</v>
      </c>
      <c r="N136" s="10">
        <v>0</v>
      </c>
      <c r="O136" s="20">
        <v>0</v>
      </c>
      <c r="P136" s="15"/>
    </row>
    <row r="137" spans="1:16" s="3" customFormat="1" ht="14.45" customHeight="1" x14ac:dyDescent="0.2">
      <c r="A137" s="7" t="s">
        <v>36</v>
      </c>
      <c r="B137" s="10">
        <v>1</v>
      </c>
      <c r="C137" s="24">
        <v>600</v>
      </c>
      <c r="D137" s="10">
        <v>1</v>
      </c>
      <c r="E137" s="24">
        <v>600</v>
      </c>
      <c r="F137" s="10">
        <v>0</v>
      </c>
      <c r="G137" s="24">
        <v>0</v>
      </c>
      <c r="H137" s="10">
        <v>0</v>
      </c>
      <c r="I137" s="24">
        <v>0</v>
      </c>
      <c r="J137" s="10">
        <v>0</v>
      </c>
      <c r="K137" s="24">
        <v>0</v>
      </c>
      <c r="L137" s="10">
        <v>0</v>
      </c>
      <c r="M137" s="24">
        <v>0</v>
      </c>
      <c r="N137" s="10">
        <v>0</v>
      </c>
      <c r="O137" s="20">
        <v>0</v>
      </c>
      <c r="P137" s="15"/>
    </row>
    <row r="138" spans="1:16" s="3" customFormat="1" ht="14.45" customHeight="1" x14ac:dyDescent="0.2">
      <c r="A138" s="7" t="s">
        <v>37</v>
      </c>
      <c r="B138" s="10">
        <v>1</v>
      </c>
      <c r="C138" s="24">
        <v>2000</v>
      </c>
      <c r="D138" s="10">
        <v>1</v>
      </c>
      <c r="E138" s="24">
        <v>2000</v>
      </c>
      <c r="F138" s="10">
        <v>0</v>
      </c>
      <c r="G138" s="24">
        <v>0</v>
      </c>
      <c r="H138" s="10">
        <v>0</v>
      </c>
      <c r="I138" s="24">
        <v>0</v>
      </c>
      <c r="J138" s="10">
        <v>0</v>
      </c>
      <c r="K138" s="24">
        <v>0</v>
      </c>
      <c r="L138" s="10">
        <v>0</v>
      </c>
      <c r="M138" s="24">
        <v>0</v>
      </c>
      <c r="N138" s="10">
        <v>0</v>
      </c>
      <c r="O138" s="20">
        <v>0</v>
      </c>
      <c r="P138" s="15"/>
    </row>
    <row r="139" spans="1:16" s="6" customFormat="1" ht="20.100000000000001" customHeight="1" x14ac:dyDescent="0.2">
      <c r="A139" s="13" t="s">
        <v>14</v>
      </c>
      <c r="B139" s="9">
        <v>5613</v>
      </c>
      <c r="C139" s="23">
        <v>21130.439999999962</v>
      </c>
      <c r="D139" s="9">
        <v>4153</v>
      </c>
      <c r="E139" s="23">
        <v>8813.3600000000133</v>
      </c>
      <c r="F139" s="9">
        <v>1454</v>
      </c>
      <c r="G139" s="23">
        <v>12265.92999999996</v>
      </c>
      <c r="H139" s="9">
        <v>2</v>
      </c>
      <c r="I139" s="23">
        <v>51</v>
      </c>
      <c r="J139" s="9">
        <v>4</v>
      </c>
      <c r="K139" s="23">
        <v>0.15</v>
      </c>
      <c r="L139" s="9">
        <v>0</v>
      </c>
      <c r="M139" s="23">
        <v>0</v>
      </c>
      <c r="N139" s="9">
        <v>0</v>
      </c>
      <c r="O139" s="19">
        <v>0</v>
      </c>
      <c r="P139" s="14"/>
    </row>
    <row r="140" spans="1:16" s="6" customFormat="1" ht="20.100000000000001" customHeight="1" x14ac:dyDescent="0.2">
      <c r="A140" s="12" t="s">
        <v>7</v>
      </c>
      <c r="B140" s="9">
        <v>3582</v>
      </c>
      <c r="C140" s="23">
        <v>278.91000000000008</v>
      </c>
      <c r="D140" s="9">
        <v>2803</v>
      </c>
      <c r="E140" s="23">
        <v>219.31999999999994</v>
      </c>
      <c r="F140" s="9">
        <v>775</v>
      </c>
      <c r="G140" s="23">
        <v>59.439999999999991</v>
      </c>
      <c r="H140" s="9">
        <v>0</v>
      </c>
      <c r="I140" s="23">
        <v>0</v>
      </c>
      <c r="J140" s="9">
        <v>4</v>
      </c>
      <c r="K140" s="23">
        <v>0.15</v>
      </c>
      <c r="L140" s="9">
        <v>0</v>
      </c>
      <c r="M140" s="23">
        <v>0</v>
      </c>
      <c r="N140" s="9">
        <v>0</v>
      </c>
      <c r="O140" s="19">
        <v>0</v>
      </c>
      <c r="P140" s="14"/>
    </row>
    <row r="141" spans="1:16" s="3" customFormat="1" ht="14.45" customHeight="1" x14ac:dyDescent="0.2">
      <c r="A141" s="7" t="s">
        <v>22</v>
      </c>
      <c r="B141" s="10">
        <v>2723</v>
      </c>
      <c r="C141" s="24">
        <v>101.09000000000005</v>
      </c>
      <c r="D141" s="10">
        <v>2137</v>
      </c>
      <c r="E141" s="24">
        <v>78.329999999999913</v>
      </c>
      <c r="F141" s="10">
        <v>582</v>
      </c>
      <c r="G141" s="24">
        <v>22.610000000000003</v>
      </c>
      <c r="H141" s="10">
        <v>0</v>
      </c>
      <c r="I141" s="24">
        <v>0</v>
      </c>
      <c r="J141" s="10">
        <v>4</v>
      </c>
      <c r="K141" s="24">
        <v>0.15</v>
      </c>
      <c r="L141" s="10">
        <v>0</v>
      </c>
      <c r="M141" s="24">
        <v>0</v>
      </c>
      <c r="N141" s="10">
        <v>0</v>
      </c>
      <c r="O141" s="20">
        <v>0</v>
      </c>
      <c r="P141" s="15"/>
    </row>
    <row r="142" spans="1:16" s="3" customFormat="1" ht="14.45" customHeight="1" x14ac:dyDescent="0.2">
      <c r="A142" s="7" t="s">
        <v>23</v>
      </c>
      <c r="B142" s="10">
        <v>371</v>
      </c>
      <c r="C142" s="24">
        <v>40.479999999999983</v>
      </c>
      <c r="D142" s="10">
        <v>277</v>
      </c>
      <c r="E142" s="24">
        <v>30.279999999999998</v>
      </c>
      <c r="F142" s="10">
        <v>94</v>
      </c>
      <c r="G142" s="24">
        <v>10.200000000000003</v>
      </c>
      <c r="H142" s="10">
        <v>0</v>
      </c>
      <c r="I142" s="24">
        <v>0</v>
      </c>
      <c r="J142" s="10">
        <v>0</v>
      </c>
      <c r="K142" s="24">
        <v>0</v>
      </c>
      <c r="L142" s="10">
        <v>0</v>
      </c>
      <c r="M142" s="24">
        <v>0</v>
      </c>
      <c r="N142" s="10">
        <v>0</v>
      </c>
      <c r="O142" s="20">
        <v>0</v>
      </c>
      <c r="P142" s="15"/>
    </row>
    <row r="143" spans="1:16" s="3" customFormat="1" ht="14.45" customHeight="1" x14ac:dyDescent="0.2">
      <c r="A143" s="7" t="s">
        <v>24</v>
      </c>
      <c r="B143" s="10">
        <v>488</v>
      </c>
      <c r="C143" s="24">
        <v>137.34000000000006</v>
      </c>
      <c r="D143" s="10">
        <v>389</v>
      </c>
      <c r="E143" s="24">
        <v>110.71000000000004</v>
      </c>
      <c r="F143" s="10">
        <v>99</v>
      </c>
      <c r="G143" s="24">
        <v>26.629999999999988</v>
      </c>
      <c r="H143" s="10">
        <v>0</v>
      </c>
      <c r="I143" s="24">
        <v>0</v>
      </c>
      <c r="J143" s="10">
        <v>0</v>
      </c>
      <c r="K143" s="24">
        <v>0</v>
      </c>
      <c r="L143" s="10">
        <v>0</v>
      </c>
      <c r="M143" s="24">
        <v>0</v>
      </c>
      <c r="N143" s="10">
        <v>0</v>
      </c>
      <c r="O143" s="20">
        <v>0</v>
      </c>
      <c r="P143" s="15"/>
    </row>
    <row r="144" spans="1:16" s="6" customFormat="1" ht="20.100000000000001" customHeight="1" x14ac:dyDescent="0.2">
      <c r="A144" s="12" t="s">
        <v>6</v>
      </c>
      <c r="B144" s="9">
        <v>2031</v>
      </c>
      <c r="C144" s="23">
        <v>20851.530000000002</v>
      </c>
      <c r="D144" s="9">
        <v>1350</v>
      </c>
      <c r="E144" s="23">
        <v>8594.0400000000009</v>
      </c>
      <c r="F144" s="9">
        <v>679</v>
      </c>
      <c r="G144" s="23">
        <v>12206.49</v>
      </c>
      <c r="H144" s="9">
        <v>2</v>
      </c>
      <c r="I144" s="23">
        <v>51</v>
      </c>
      <c r="J144" s="9">
        <v>0</v>
      </c>
      <c r="K144" s="23">
        <v>0</v>
      </c>
      <c r="L144" s="9">
        <v>0</v>
      </c>
      <c r="M144" s="23">
        <v>0</v>
      </c>
      <c r="N144" s="9">
        <v>0</v>
      </c>
      <c r="O144" s="19">
        <v>0</v>
      </c>
      <c r="P144" s="14"/>
    </row>
    <row r="145" spans="1:16" s="3" customFormat="1" ht="14.45" customHeight="1" x14ac:dyDescent="0.2">
      <c r="A145" s="7" t="s">
        <v>25</v>
      </c>
      <c r="B145" s="10">
        <v>650</v>
      </c>
      <c r="C145" s="24">
        <v>368.3600000000003</v>
      </c>
      <c r="D145" s="10">
        <v>497</v>
      </c>
      <c r="E145" s="24">
        <v>283.7000000000005</v>
      </c>
      <c r="F145" s="10">
        <v>153</v>
      </c>
      <c r="G145" s="24">
        <v>84.659999999999982</v>
      </c>
      <c r="H145" s="10">
        <v>0</v>
      </c>
      <c r="I145" s="24">
        <v>0</v>
      </c>
      <c r="J145" s="10">
        <v>0</v>
      </c>
      <c r="K145" s="24">
        <v>0</v>
      </c>
      <c r="L145" s="10">
        <v>0</v>
      </c>
      <c r="M145" s="24">
        <v>0</v>
      </c>
      <c r="N145" s="10">
        <v>0</v>
      </c>
      <c r="O145" s="20">
        <v>0</v>
      </c>
      <c r="P145" s="15"/>
    </row>
    <row r="146" spans="1:16" s="3" customFormat="1" ht="14.45" customHeight="1" x14ac:dyDescent="0.2">
      <c r="A146" s="7" t="s">
        <v>26</v>
      </c>
      <c r="B146" s="10">
        <v>637</v>
      </c>
      <c r="C146" s="24">
        <v>677.49000000000092</v>
      </c>
      <c r="D146" s="10">
        <v>488</v>
      </c>
      <c r="E146" s="24">
        <v>519.9000000000002</v>
      </c>
      <c r="F146" s="10">
        <v>148</v>
      </c>
      <c r="G146" s="24">
        <v>156.58999999999995</v>
      </c>
      <c r="H146" s="10">
        <v>1</v>
      </c>
      <c r="I146" s="24">
        <v>1</v>
      </c>
      <c r="J146" s="10">
        <v>0</v>
      </c>
      <c r="K146" s="24">
        <v>0</v>
      </c>
      <c r="L146" s="10">
        <v>0</v>
      </c>
      <c r="M146" s="24">
        <v>0</v>
      </c>
      <c r="N146" s="10">
        <v>0</v>
      </c>
      <c r="O146" s="20">
        <v>0</v>
      </c>
      <c r="P146" s="15"/>
    </row>
    <row r="147" spans="1:16" s="3" customFormat="1" ht="14.45" customHeight="1" x14ac:dyDescent="0.2">
      <c r="A147" s="7" t="s">
        <v>27</v>
      </c>
      <c r="B147" s="10">
        <v>162</v>
      </c>
      <c r="C147" s="24">
        <v>333.40999999999997</v>
      </c>
      <c r="D147" s="10">
        <v>113</v>
      </c>
      <c r="E147" s="24">
        <v>233.34999999999985</v>
      </c>
      <c r="F147" s="10">
        <v>49</v>
      </c>
      <c r="G147" s="24">
        <v>100.06000000000002</v>
      </c>
      <c r="H147" s="10">
        <v>0</v>
      </c>
      <c r="I147" s="24">
        <v>0</v>
      </c>
      <c r="J147" s="10">
        <v>0</v>
      </c>
      <c r="K147" s="24">
        <v>0</v>
      </c>
      <c r="L147" s="10">
        <v>0</v>
      </c>
      <c r="M147" s="24">
        <v>0</v>
      </c>
      <c r="N147" s="10">
        <v>0</v>
      </c>
      <c r="O147" s="20">
        <v>0</v>
      </c>
      <c r="P147" s="15"/>
    </row>
    <row r="148" spans="1:16" s="3" customFormat="1" ht="14.45" customHeight="1" x14ac:dyDescent="0.2">
      <c r="A148" s="7" t="s">
        <v>28</v>
      </c>
      <c r="B148" s="10">
        <v>77</v>
      </c>
      <c r="C148" s="24">
        <v>237.67000000000002</v>
      </c>
      <c r="D148" s="10">
        <v>58</v>
      </c>
      <c r="E148" s="24">
        <v>179.66999999999996</v>
      </c>
      <c r="F148" s="10">
        <v>19</v>
      </c>
      <c r="G148" s="24">
        <v>57.999999999999993</v>
      </c>
      <c r="H148" s="10">
        <v>0</v>
      </c>
      <c r="I148" s="24">
        <v>0</v>
      </c>
      <c r="J148" s="10">
        <v>0</v>
      </c>
      <c r="K148" s="24">
        <v>0</v>
      </c>
      <c r="L148" s="10">
        <v>0</v>
      </c>
      <c r="M148" s="24">
        <v>0</v>
      </c>
      <c r="N148" s="10">
        <v>0</v>
      </c>
      <c r="O148" s="20">
        <v>0</v>
      </c>
      <c r="P148" s="15"/>
    </row>
    <row r="149" spans="1:16" s="3" customFormat="1" ht="14.45" customHeight="1" x14ac:dyDescent="0.2">
      <c r="A149" s="7" t="s">
        <v>29</v>
      </c>
      <c r="B149" s="10">
        <v>39</v>
      </c>
      <c r="C149" s="24">
        <v>158.71999999999997</v>
      </c>
      <c r="D149" s="10">
        <v>23</v>
      </c>
      <c r="E149" s="24">
        <v>93.71999999999997</v>
      </c>
      <c r="F149" s="10">
        <v>16</v>
      </c>
      <c r="G149" s="24">
        <v>65</v>
      </c>
      <c r="H149" s="10">
        <v>0</v>
      </c>
      <c r="I149" s="24">
        <v>0</v>
      </c>
      <c r="J149" s="10">
        <v>0</v>
      </c>
      <c r="K149" s="24">
        <v>0</v>
      </c>
      <c r="L149" s="10">
        <v>0</v>
      </c>
      <c r="M149" s="24">
        <v>0</v>
      </c>
      <c r="N149" s="10">
        <v>0</v>
      </c>
      <c r="O149" s="20">
        <v>0</v>
      </c>
      <c r="P149" s="15"/>
    </row>
    <row r="150" spans="1:16" s="3" customFormat="1" ht="14.45" customHeight="1" x14ac:dyDescent="0.2">
      <c r="A150" s="7" t="s">
        <v>30</v>
      </c>
      <c r="B150" s="10">
        <v>136</v>
      </c>
      <c r="C150" s="24">
        <v>910.88999999999965</v>
      </c>
      <c r="D150" s="10">
        <v>57</v>
      </c>
      <c r="E150" s="24">
        <v>361.6400000000001</v>
      </c>
      <c r="F150" s="10">
        <v>79</v>
      </c>
      <c r="G150" s="24">
        <v>549.25000000000011</v>
      </c>
      <c r="H150" s="10">
        <v>0</v>
      </c>
      <c r="I150" s="24">
        <v>0</v>
      </c>
      <c r="J150" s="10">
        <v>0</v>
      </c>
      <c r="K150" s="24">
        <v>0</v>
      </c>
      <c r="L150" s="10">
        <v>0</v>
      </c>
      <c r="M150" s="24">
        <v>0</v>
      </c>
      <c r="N150" s="10">
        <v>0</v>
      </c>
      <c r="O150" s="20">
        <v>0</v>
      </c>
      <c r="P150" s="15"/>
    </row>
    <row r="151" spans="1:16" s="3" customFormat="1" ht="14.45" customHeight="1" x14ac:dyDescent="0.2">
      <c r="A151" s="7" t="s">
        <v>31</v>
      </c>
      <c r="B151" s="10">
        <v>118</v>
      </c>
      <c r="C151" s="24">
        <v>1589.03</v>
      </c>
      <c r="D151" s="10">
        <v>41</v>
      </c>
      <c r="E151" s="24">
        <v>514.50000000000011</v>
      </c>
      <c r="F151" s="10">
        <v>77</v>
      </c>
      <c r="G151" s="24">
        <v>1074.53</v>
      </c>
      <c r="H151" s="10">
        <v>0</v>
      </c>
      <c r="I151" s="24">
        <v>0</v>
      </c>
      <c r="J151" s="10">
        <v>0</v>
      </c>
      <c r="K151" s="24">
        <v>0</v>
      </c>
      <c r="L151" s="10">
        <v>0</v>
      </c>
      <c r="M151" s="24">
        <v>0</v>
      </c>
      <c r="N151" s="10">
        <v>0</v>
      </c>
      <c r="O151" s="20">
        <v>0</v>
      </c>
      <c r="P151" s="15"/>
    </row>
    <row r="152" spans="1:16" s="3" customFormat="1" ht="14.45" customHeight="1" x14ac:dyDescent="0.2">
      <c r="A152" s="7" t="s">
        <v>32</v>
      </c>
      <c r="B152" s="10">
        <v>112</v>
      </c>
      <c r="C152" s="24">
        <v>3552.9600000000019</v>
      </c>
      <c r="D152" s="10">
        <v>39</v>
      </c>
      <c r="E152" s="24">
        <v>1198.0599999999997</v>
      </c>
      <c r="F152" s="10">
        <v>73</v>
      </c>
      <c r="G152" s="24">
        <v>2354.8999999999992</v>
      </c>
      <c r="H152" s="10">
        <v>0</v>
      </c>
      <c r="I152" s="24">
        <v>0</v>
      </c>
      <c r="J152" s="10">
        <v>0</v>
      </c>
      <c r="K152" s="24">
        <v>0</v>
      </c>
      <c r="L152" s="10">
        <v>0</v>
      </c>
      <c r="M152" s="24">
        <v>0</v>
      </c>
      <c r="N152" s="10">
        <v>0</v>
      </c>
      <c r="O152" s="20">
        <v>0</v>
      </c>
      <c r="P152" s="15"/>
    </row>
    <row r="153" spans="1:16" s="3" customFormat="1" ht="14.45" customHeight="1" x14ac:dyDescent="0.2">
      <c r="A153" s="7" t="s">
        <v>33</v>
      </c>
      <c r="B153" s="10">
        <v>59</v>
      </c>
      <c r="C153" s="24">
        <v>3938.8000000000006</v>
      </c>
      <c r="D153" s="10">
        <v>22</v>
      </c>
      <c r="E153" s="24">
        <v>1415.3000000000002</v>
      </c>
      <c r="F153" s="10">
        <v>36</v>
      </c>
      <c r="G153" s="24">
        <v>2473.4999999999991</v>
      </c>
      <c r="H153" s="10">
        <v>1</v>
      </c>
      <c r="I153" s="24">
        <v>50</v>
      </c>
      <c r="J153" s="10">
        <v>0</v>
      </c>
      <c r="K153" s="24">
        <v>0</v>
      </c>
      <c r="L153" s="10">
        <v>0</v>
      </c>
      <c r="M153" s="24">
        <v>0</v>
      </c>
      <c r="N153" s="10">
        <v>0</v>
      </c>
      <c r="O153" s="20">
        <v>0</v>
      </c>
      <c r="P153" s="15"/>
    </row>
    <row r="154" spans="1:16" s="3" customFormat="1" ht="14.45" customHeight="1" x14ac:dyDescent="0.2">
      <c r="A154" s="7" t="s">
        <v>34</v>
      </c>
      <c r="B154" s="10">
        <v>26</v>
      </c>
      <c r="C154" s="24">
        <v>3254.7</v>
      </c>
      <c r="D154" s="10">
        <v>5</v>
      </c>
      <c r="E154" s="24">
        <v>607.69999999999993</v>
      </c>
      <c r="F154" s="10">
        <v>21</v>
      </c>
      <c r="G154" s="24">
        <v>2647.0000000000005</v>
      </c>
      <c r="H154" s="10">
        <v>0</v>
      </c>
      <c r="I154" s="24">
        <v>0</v>
      </c>
      <c r="J154" s="10">
        <v>0</v>
      </c>
      <c r="K154" s="24">
        <v>0</v>
      </c>
      <c r="L154" s="10">
        <v>0</v>
      </c>
      <c r="M154" s="24">
        <v>0</v>
      </c>
      <c r="N154" s="10">
        <v>0</v>
      </c>
      <c r="O154" s="20">
        <v>0</v>
      </c>
      <c r="P154" s="15"/>
    </row>
    <row r="155" spans="1:16" s="3" customFormat="1" ht="14.45" customHeight="1" x14ac:dyDescent="0.2">
      <c r="A155" s="7" t="s">
        <v>35</v>
      </c>
      <c r="B155" s="10">
        <v>11</v>
      </c>
      <c r="C155" s="24">
        <v>3179.4999999999995</v>
      </c>
      <c r="D155" s="10">
        <v>4</v>
      </c>
      <c r="E155" s="24">
        <v>1136.5</v>
      </c>
      <c r="F155" s="10">
        <v>7</v>
      </c>
      <c r="G155" s="24">
        <v>2043.0000000000002</v>
      </c>
      <c r="H155" s="10">
        <v>0</v>
      </c>
      <c r="I155" s="24">
        <v>0</v>
      </c>
      <c r="J155" s="10">
        <v>0</v>
      </c>
      <c r="K155" s="24">
        <v>0</v>
      </c>
      <c r="L155" s="10">
        <v>0</v>
      </c>
      <c r="M155" s="24">
        <v>0</v>
      </c>
      <c r="N155" s="10">
        <v>0</v>
      </c>
      <c r="O155" s="20">
        <v>0</v>
      </c>
      <c r="P155" s="15"/>
    </row>
    <row r="156" spans="1:16" s="3" customFormat="1" ht="14.45" customHeight="1" x14ac:dyDescent="0.2">
      <c r="A156" s="7" t="s">
        <v>36</v>
      </c>
      <c r="B156" s="10">
        <v>4</v>
      </c>
      <c r="C156" s="24">
        <v>2650</v>
      </c>
      <c r="D156" s="10">
        <v>3</v>
      </c>
      <c r="E156" s="24">
        <v>2050</v>
      </c>
      <c r="F156" s="10">
        <v>1</v>
      </c>
      <c r="G156" s="24">
        <v>600</v>
      </c>
      <c r="H156" s="10">
        <v>0</v>
      </c>
      <c r="I156" s="24">
        <v>0</v>
      </c>
      <c r="J156" s="10">
        <v>0</v>
      </c>
      <c r="K156" s="24">
        <v>0</v>
      </c>
      <c r="L156" s="10">
        <v>0</v>
      </c>
      <c r="M156" s="24">
        <v>0</v>
      </c>
      <c r="N156" s="10">
        <v>0</v>
      </c>
      <c r="O156" s="20">
        <v>0</v>
      </c>
      <c r="P156" s="15"/>
    </row>
    <row r="157" spans="1:16" s="6" customFormat="1" ht="18" customHeight="1" x14ac:dyDescent="0.2">
      <c r="A157" s="13" t="s">
        <v>15</v>
      </c>
      <c r="B157" s="9">
        <v>13115</v>
      </c>
      <c r="C157" s="23">
        <v>94881.80000000009</v>
      </c>
      <c r="D157" s="9">
        <v>11678</v>
      </c>
      <c r="E157" s="23">
        <v>71385.889999999723</v>
      </c>
      <c r="F157" s="9">
        <v>1415</v>
      </c>
      <c r="G157" s="23">
        <v>23394.550000000057</v>
      </c>
      <c r="H157" s="9">
        <v>5</v>
      </c>
      <c r="I157" s="23">
        <v>43.06</v>
      </c>
      <c r="J157" s="9">
        <v>16</v>
      </c>
      <c r="K157" s="23">
        <v>6.3</v>
      </c>
      <c r="L157" s="9">
        <v>0</v>
      </c>
      <c r="M157" s="23">
        <v>0</v>
      </c>
      <c r="N157" s="9">
        <v>1</v>
      </c>
      <c r="O157" s="19">
        <v>52</v>
      </c>
      <c r="P157" s="14"/>
    </row>
    <row r="158" spans="1:16" s="6" customFormat="1" ht="18" customHeight="1" x14ac:dyDescent="0.2">
      <c r="A158" s="12" t="s">
        <v>7</v>
      </c>
      <c r="B158" s="9">
        <v>10304</v>
      </c>
      <c r="C158" s="23">
        <v>638.58000000000084</v>
      </c>
      <c r="D158" s="9">
        <v>9519</v>
      </c>
      <c r="E158" s="23">
        <v>583.87999999999988</v>
      </c>
      <c r="F158" s="9">
        <v>773</v>
      </c>
      <c r="G158" s="23">
        <v>53.85</v>
      </c>
      <c r="H158" s="9">
        <v>1</v>
      </c>
      <c r="I158" s="23">
        <v>0.06</v>
      </c>
      <c r="J158" s="9">
        <v>11</v>
      </c>
      <c r="K158" s="23">
        <v>0.79</v>
      </c>
      <c r="L158" s="9">
        <v>0</v>
      </c>
      <c r="M158" s="23">
        <v>0</v>
      </c>
      <c r="N158" s="9">
        <v>0</v>
      </c>
      <c r="O158" s="19">
        <v>0</v>
      </c>
      <c r="P158" s="14"/>
    </row>
    <row r="159" spans="1:16" s="3" customFormat="1" ht="14.25" customHeight="1" x14ac:dyDescent="0.2">
      <c r="A159" s="7" t="s">
        <v>22</v>
      </c>
      <c r="B159" s="10">
        <v>8634</v>
      </c>
      <c r="C159" s="24">
        <v>318.05000000000081</v>
      </c>
      <c r="D159" s="10">
        <v>7997</v>
      </c>
      <c r="E159" s="24">
        <v>293.03000000000014</v>
      </c>
      <c r="F159" s="10">
        <v>629</v>
      </c>
      <c r="G159" s="24">
        <v>24.65</v>
      </c>
      <c r="H159" s="10">
        <v>1</v>
      </c>
      <c r="I159" s="24">
        <v>0.06</v>
      </c>
      <c r="J159" s="10">
        <v>7</v>
      </c>
      <c r="K159" s="24">
        <v>0.31</v>
      </c>
      <c r="L159" s="10">
        <v>0</v>
      </c>
      <c r="M159" s="24">
        <v>0</v>
      </c>
      <c r="N159" s="10">
        <v>0</v>
      </c>
      <c r="O159" s="20">
        <v>0</v>
      </c>
      <c r="P159" s="15"/>
    </row>
    <row r="160" spans="1:16" s="3" customFormat="1" ht="14.25" customHeight="1" x14ac:dyDescent="0.2">
      <c r="A160" s="7" t="s">
        <v>23</v>
      </c>
      <c r="B160" s="10">
        <v>865</v>
      </c>
      <c r="C160" s="24">
        <v>99.200000000000031</v>
      </c>
      <c r="D160" s="10">
        <v>797</v>
      </c>
      <c r="E160" s="24">
        <v>91.260000000000034</v>
      </c>
      <c r="F160" s="10">
        <v>64</v>
      </c>
      <c r="G160" s="24">
        <v>7.4600000000000009</v>
      </c>
      <c r="H160" s="10">
        <v>0</v>
      </c>
      <c r="I160" s="24">
        <v>0</v>
      </c>
      <c r="J160" s="10">
        <v>4</v>
      </c>
      <c r="K160" s="24">
        <v>0.48</v>
      </c>
      <c r="L160" s="10">
        <v>0</v>
      </c>
      <c r="M160" s="24">
        <v>0</v>
      </c>
      <c r="N160" s="10">
        <v>0</v>
      </c>
      <c r="O160" s="20">
        <v>0</v>
      </c>
      <c r="P160" s="15"/>
    </row>
    <row r="161" spans="1:16" s="3" customFormat="1" ht="14.25" customHeight="1" x14ac:dyDescent="0.2">
      <c r="A161" s="7" t="s">
        <v>24</v>
      </c>
      <c r="B161" s="10">
        <v>805</v>
      </c>
      <c r="C161" s="24">
        <v>221.33000000000004</v>
      </c>
      <c r="D161" s="10">
        <v>725</v>
      </c>
      <c r="E161" s="24">
        <v>199.58999999999966</v>
      </c>
      <c r="F161" s="10">
        <v>80</v>
      </c>
      <c r="G161" s="24">
        <v>21.740000000000002</v>
      </c>
      <c r="H161" s="10">
        <v>0</v>
      </c>
      <c r="I161" s="24">
        <v>0</v>
      </c>
      <c r="J161" s="10">
        <v>0</v>
      </c>
      <c r="K161" s="24">
        <v>0</v>
      </c>
      <c r="L161" s="10">
        <v>0</v>
      </c>
      <c r="M161" s="24">
        <v>0</v>
      </c>
      <c r="N161" s="10">
        <v>0</v>
      </c>
      <c r="O161" s="20">
        <v>0</v>
      </c>
      <c r="P161" s="15"/>
    </row>
    <row r="162" spans="1:16" s="6" customFormat="1" ht="18" customHeight="1" x14ac:dyDescent="0.2">
      <c r="A162" s="12" t="s">
        <v>6</v>
      </c>
      <c r="B162" s="9">
        <v>2811</v>
      </c>
      <c r="C162" s="23">
        <v>94243.22</v>
      </c>
      <c r="D162" s="9">
        <v>2159</v>
      </c>
      <c r="E162" s="23">
        <v>70802.009999999995</v>
      </c>
      <c r="F162" s="9">
        <v>642</v>
      </c>
      <c r="G162" s="23">
        <v>23340.699999999997</v>
      </c>
      <c r="H162" s="9">
        <v>4</v>
      </c>
      <c r="I162" s="23">
        <v>43</v>
      </c>
      <c r="J162" s="9">
        <v>5</v>
      </c>
      <c r="K162" s="23">
        <v>5.51</v>
      </c>
      <c r="L162" s="9">
        <v>0</v>
      </c>
      <c r="M162" s="23">
        <v>0</v>
      </c>
      <c r="N162" s="9">
        <v>1</v>
      </c>
      <c r="O162" s="19">
        <v>52</v>
      </c>
      <c r="P162" s="14"/>
    </row>
    <row r="163" spans="1:16" s="3" customFormat="1" ht="14.25" customHeight="1" x14ac:dyDescent="0.2">
      <c r="A163" s="7" t="s">
        <v>25</v>
      </c>
      <c r="B163" s="10">
        <v>730</v>
      </c>
      <c r="C163" s="24">
        <v>428.60000000000036</v>
      </c>
      <c r="D163" s="10">
        <v>614</v>
      </c>
      <c r="E163" s="24">
        <v>364.89000000000016</v>
      </c>
      <c r="F163" s="10">
        <v>113</v>
      </c>
      <c r="G163" s="24">
        <v>62.199999999999939</v>
      </c>
      <c r="H163" s="10">
        <v>0</v>
      </c>
      <c r="I163" s="24">
        <v>0</v>
      </c>
      <c r="J163" s="10">
        <v>3</v>
      </c>
      <c r="K163" s="24">
        <v>1.5099999999999998</v>
      </c>
      <c r="L163" s="10">
        <v>0</v>
      </c>
      <c r="M163" s="24">
        <v>0</v>
      </c>
      <c r="N163" s="10">
        <v>0</v>
      </c>
      <c r="O163" s="20">
        <v>0</v>
      </c>
      <c r="P163" s="15"/>
    </row>
    <row r="164" spans="1:16" s="3" customFormat="1" ht="14.25" customHeight="1" x14ac:dyDescent="0.2">
      <c r="A164" s="7" t="s">
        <v>26</v>
      </c>
      <c r="B164" s="10">
        <v>994</v>
      </c>
      <c r="C164" s="24">
        <v>1034.0399999999986</v>
      </c>
      <c r="D164" s="10">
        <v>835</v>
      </c>
      <c r="E164" s="24">
        <v>872.51000000000147</v>
      </c>
      <c r="F164" s="10">
        <v>158</v>
      </c>
      <c r="G164" s="24">
        <v>160.52999999999986</v>
      </c>
      <c r="H164" s="10">
        <v>1</v>
      </c>
      <c r="I164" s="24">
        <v>1</v>
      </c>
      <c r="J164" s="10">
        <v>0</v>
      </c>
      <c r="K164" s="24">
        <v>0</v>
      </c>
      <c r="L164" s="10">
        <v>0</v>
      </c>
      <c r="M164" s="24">
        <v>0</v>
      </c>
      <c r="N164" s="10">
        <v>0</v>
      </c>
      <c r="O164" s="20">
        <v>0</v>
      </c>
      <c r="P164" s="15"/>
    </row>
    <row r="165" spans="1:16" s="3" customFormat="1" ht="14.25" customHeight="1" x14ac:dyDescent="0.2">
      <c r="A165" s="7" t="s">
        <v>27</v>
      </c>
      <c r="B165" s="10">
        <v>236</v>
      </c>
      <c r="C165" s="24">
        <v>481.43999999999988</v>
      </c>
      <c r="D165" s="10">
        <v>198</v>
      </c>
      <c r="E165" s="24">
        <v>404.09000000000043</v>
      </c>
      <c r="F165" s="10">
        <v>36</v>
      </c>
      <c r="G165" s="24">
        <v>73.349999999999994</v>
      </c>
      <c r="H165" s="10">
        <v>0</v>
      </c>
      <c r="I165" s="24">
        <v>0</v>
      </c>
      <c r="J165" s="10">
        <v>2</v>
      </c>
      <c r="K165" s="24">
        <v>4</v>
      </c>
      <c r="L165" s="10">
        <v>0</v>
      </c>
      <c r="M165" s="24">
        <v>0</v>
      </c>
      <c r="N165" s="10">
        <v>0</v>
      </c>
      <c r="O165" s="20">
        <v>0</v>
      </c>
      <c r="P165" s="15"/>
    </row>
    <row r="166" spans="1:16" s="3" customFormat="1" ht="14.25" customHeight="1" x14ac:dyDescent="0.2">
      <c r="A166" s="7" t="s">
        <v>28</v>
      </c>
      <c r="B166" s="10">
        <v>132</v>
      </c>
      <c r="C166" s="24">
        <v>401.27999999999986</v>
      </c>
      <c r="D166" s="10">
        <v>108</v>
      </c>
      <c r="E166" s="24">
        <v>328.27999999999986</v>
      </c>
      <c r="F166" s="10">
        <v>24</v>
      </c>
      <c r="G166" s="24">
        <v>73</v>
      </c>
      <c r="H166" s="10">
        <v>0</v>
      </c>
      <c r="I166" s="24">
        <v>0</v>
      </c>
      <c r="J166" s="10">
        <v>0</v>
      </c>
      <c r="K166" s="24">
        <v>0</v>
      </c>
      <c r="L166" s="10">
        <v>0</v>
      </c>
      <c r="M166" s="24">
        <v>0</v>
      </c>
      <c r="N166" s="10">
        <v>0</v>
      </c>
      <c r="O166" s="20">
        <v>0</v>
      </c>
      <c r="P166" s="15"/>
    </row>
    <row r="167" spans="1:16" s="3" customFormat="1" ht="14.25" customHeight="1" x14ac:dyDescent="0.2">
      <c r="A167" s="7" t="s">
        <v>29</v>
      </c>
      <c r="B167" s="10">
        <v>62</v>
      </c>
      <c r="C167" s="24">
        <v>250.94999999999996</v>
      </c>
      <c r="D167" s="10">
        <v>49</v>
      </c>
      <c r="E167" s="24">
        <v>198.94999999999996</v>
      </c>
      <c r="F167" s="10">
        <v>13</v>
      </c>
      <c r="G167" s="24">
        <v>52</v>
      </c>
      <c r="H167" s="10">
        <v>0</v>
      </c>
      <c r="I167" s="24">
        <v>0</v>
      </c>
      <c r="J167" s="10">
        <v>0</v>
      </c>
      <c r="K167" s="24">
        <v>0</v>
      </c>
      <c r="L167" s="10">
        <v>0</v>
      </c>
      <c r="M167" s="24">
        <v>0</v>
      </c>
      <c r="N167" s="10">
        <v>0</v>
      </c>
      <c r="O167" s="20">
        <v>0</v>
      </c>
      <c r="P167" s="15"/>
    </row>
    <row r="168" spans="1:16" s="3" customFormat="1" ht="14.25" customHeight="1" x14ac:dyDescent="0.2">
      <c r="A168" s="7" t="s">
        <v>30</v>
      </c>
      <c r="B168" s="10">
        <v>143</v>
      </c>
      <c r="C168" s="24">
        <v>886.5599999999996</v>
      </c>
      <c r="D168" s="10">
        <v>99</v>
      </c>
      <c r="E168" s="24">
        <v>612.63</v>
      </c>
      <c r="F168" s="10">
        <v>43</v>
      </c>
      <c r="G168" s="24">
        <v>268.93</v>
      </c>
      <c r="H168" s="10">
        <v>1</v>
      </c>
      <c r="I168" s="24">
        <v>5</v>
      </c>
      <c r="J168" s="10">
        <v>0</v>
      </c>
      <c r="K168" s="24">
        <v>0</v>
      </c>
      <c r="L168" s="10">
        <v>0</v>
      </c>
      <c r="M168" s="24">
        <v>0</v>
      </c>
      <c r="N168" s="10">
        <v>0</v>
      </c>
      <c r="O168" s="20">
        <v>0</v>
      </c>
      <c r="P168" s="15"/>
    </row>
    <row r="169" spans="1:16" s="3" customFormat="1" ht="14.25" customHeight="1" x14ac:dyDescent="0.2">
      <c r="A169" s="7" t="s">
        <v>31</v>
      </c>
      <c r="B169" s="10">
        <v>117</v>
      </c>
      <c r="C169" s="24">
        <v>1504.4400000000003</v>
      </c>
      <c r="D169" s="10">
        <v>65</v>
      </c>
      <c r="E169" s="24">
        <v>824.50000000000023</v>
      </c>
      <c r="F169" s="10">
        <v>51</v>
      </c>
      <c r="G169" s="24">
        <v>664.93999999999994</v>
      </c>
      <c r="H169" s="10">
        <v>1</v>
      </c>
      <c r="I169" s="24">
        <v>15</v>
      </c>
      <c r="J169" s="10">
        <v>0</v>
      </c>
      <c r="K169" s="24">
        <v>0</v>
      </c>
      <c r="L169" s="10">
        <v>0</v>
      </c>
      <c r="M169" s="24">
        <v>0</v>
      </c>
      <c r="N169" s="10">
        <v>0</v>
      </c>
      <c r="O169" s="20">
        <v>0</v>
      </c>
      <c r="P169" s="15"/>
    </row>
    <row r="170" spans="1:16" s="3" customFormat="1" ht="14.25" customHeight="1" x14ac:dyDescent="0.2">
      <c r="A170" s="7" t="s">
        <v>32</v>
      </c>
      <c r="B170" s="10">
        <v>163</v>
      </c>
      <c r="C170" s="24">
        <v>5107.5600000000013</v>
      </c>
      <c r="D170" s="10">
        <v>61</v>
      </c>
      <c r="E170" s="24">
        <v>1833.8099999999997</v>
      </c>
      <c r="F170" s="10">
        <v>101</v>
      </c>
      <c r="G170" s="24">
        <v>3251.7499999999973</v>
      </c>
      <c r="H170" s="10">
        <v>1</v>
      </c>
      <c r="I170" s="24">
        <v>22</v>
      </c>
      <c r="J170" s="10">
        <v>0</v>
      </c>
      <c r="K170" s="24">
        <v>0</v>
      </c>
      <c r="L170" s="10">
        <v>0</v>
      </c>
      <c r="M170" s="24">
        <v>0</v>
      </c>
      <c r="N170" s="10">
        <v>0</v>
      </c>
      <c r="O170" s="20">
        <v>0</v>
      </c>
      <c r="P170" s="15"/>
    </row>
    <row r="171" spans="1:16" s="3" customFormat="1" ht="14.25" customHeight="1" x14ac:dyDescent="0.2">
      <c r="A171" s="7" t="s">
        <v>33</v>
      </c>
      <c r="B171" s="10">
        <v>81</v>
      </c>
      <c r="C171" s="24">
        <v>5398.5</v>
      </c>
      <c r="D171" s="10">
        <v>28</v>
      </c>
      <c r="E171" s="24">
        <v>1910.4999999999998</v>
      </c>
      <c r="F171" s="10">
        <v>52</v>
      </c>
      <c r="G171" s="24">
        <v>3435.9999999999986</v>
      </c>
      <c r="H171" s="10">
        <v>0</v>
      </c>
      <c r="I171" s="24">
        <v>0</v>
      </c>
      <c r="J171" s="10">
        <v>0</v>
      </c>
      <c r="K171" s="24">
        <v>0</v>
      </c>
      <c r="L171" s="10">
        <v>0</v>
      </c>
      <c r="M171" s="24">
        <v>0</v>
      </c>
      <c r="N171" s="10">
        <v>1</v>
      </c>
      <c r="O171" s="20">
        <v>52</v>
      </c>
      <c r="P171" s="15"/>
    </row>
    <row r="172" spans="1:16" s="3" customFormat="1" ht="14.25" customHeight="1" x14ac:dyDescent="0.2">
      <c r="A172" s="7" t="s">
        <v>34</v>
      </c>
      <c r="B172" s="10">
        <v>45</v>
      </c>
      <c r="C172" s="24">
        <v>5866.9999999999991</v>
      </c>
      <c r="D172" s="10">
        <v>18</v>
      </c>
      <c r="E172" s="24">
        <v>2236.0000000000005</v>
      </c>
      <c r="F172" s="10">
        <v>27</v>
      </c>
      <c r="G172" s="24">
        <v>3631.0000000000005</v>
      </c>
      <c r="H172" s="10">
        <v>0</v>
      </c>
      <c r="I172" s="24">
        <v>0</v>
      </c>
      <c r="J172" s="10">
        <v>0</v>
      </c>
      <c r="K172" s="24">
        <v>0</v>
      </c>
      <c r="L172" s="10">
        <v>0</v>
      </c>
      <c r="M172" s="24">
        <v>0</v>
      </c>
      <c r="N172" s="10">
        <v>0</v>
      </c>
      <c r="O172" s="20">
        <v>0</v>
      </c>
      <c r="P172" s="15"/>
    </row>
    <row r="173" spans="1:16" s="3" customFormat="1" ht="14.25" customHeight="1" x14ac:dyDescent="0.2">
      <c r="A173" s="7" t="s">
        <v>35</v>
      </c>
      <c r="B173" s="10">
        <v>51</v>
      </c>
      <c r="C173" s="24">
        <v>14785.769999999999</v>
      </c>
      <c r="D173" s="10">
        <v>34</v>
      </c>
      <c r="E173" s="24">
        <v>9645.7700000000023</v>
      </c>
      <c r="F173" s="10">
        <v>17</v>
      </c>
      <c r="G173" s="24">
        <v>5140</v>
      </c>
      <c r="H173" s="10">
        <v>0</v>
      </c>
      <c r="I173" s="24">
        <v>0</v>
      </c>
      <c r="J173" s="10">
        <v>0</v>
      </c>
      <c r="K173" s="24">
        <v>0</v>
      </c>
      <c r="L173" s="10">
        <v>0</v>
      </c>
      <c r="M173" s="24">
        <v>0</v>
      </c>
      <c r="N173" s="10">
        <v>0</v>
      </c>
      <c r="O173" s="20">
        <v>0</v>
      </c>
      <c r="P173" s="15"/>
    </row>
    <row r="174" spans="1:16" s="3" customFormat="1" ht="14.25" customHeight="1" x14ac:dyDescent="0.2">
      <c r="A174" s="7" t="s">
        <v>36</v>
      </c>
      <c r="B174" s="10">
        <v>39</v>
      </c>
      <c r="C174" s="24">
        <v>24982.359999999997</v>
      </c>
      <c r="D174" s="10">
        <v>36</v>
      </c>
      <c r="E174" s="24">
        <v>23089.35999999999</v>
      </c>
      <c r="F174" s="10">
        <v>3</v>
      </c>
      <c r="G174" s="24">
        <v>1893</v>
      </c>
      <c r="H174" s="10">
        <v>0</v>
      </c>
      <c r="I174" s="24">
        <v>0</v>
      </c>
      <c r="J174" s="10">
        <v>0</v>
      </c>
      <c r="K174" s="24">
        <v>0</v>
      </c>
      <c r="L174" s="10">
        <v>0</v>
      </c>
      <c r="M174" s="24">
        <v>0</v>
      </c>
      <c r="N174" s="10">
        <v>0</v>
      </c>
      <c r="O174" s="20">
        <v>0</v>
      </c>
      <c r="P174" s="15"/>
    </row>
    <row r="175" spans="1:16" s="3" customFormat="1" ht="14.25" customHeight="1" x14ac:dyDescent="0.2">
      <c r="A175" s="7" t="s">
        <v>37</v>
      </c>
      <c r="B175" s="10">
        <v>17</v>
      </c>
      <c r="C175" s="24">
        <v>23114.719999999998</v>
      </c>
      <c r="D175" s="10">
        <v>13</v>
      </c>
      <c r="E175" s="24">
        <v>18480.719999999998</v>
      </c>
      <c r="F175" s="10">
        <v>4</v>
      </c>
      <c r="G175" s="24">
        <v>4634</v>
      </c>
      <c r="H175" s="10">
        <v>0</v>
      </c>
      <c r="I175" s="24">
        <v>0</v>
      </c>
      <c r="J175" s="10">
        <v>0</v>
      </c>
      <c r="K175" s="24">
        <v>0</v>
      </c>
      <c r="L175" s="10">
        <v>0</v>
      </c>
      <c r="M175" s="24">
        <v>0</v>
      </c>
      <c r="N175" s="10">
        <v>0</v>
      </c>
      <c r="O175" s="20">
        <v>0</v>
      </c>
      <c r="P175" s="15"/>
    </row>
    <row r="176" spans="1:16" s="3" customFormat="1" ht="14.25" customHeight="1" x14ac:dyDescent="0.2">
      <c r="A176" s="7" t="s">
        <v>38</v>
      </c>
      <c r="B176" s="10">
        <v>1</v>
      </c>
      <c r="C176" s="24">
        <v>10000</v>
      </c>
      <c r="D176" s="10">
        <v>1</v>
      </c>
      <c r="E176" s="24">
        <v>10000</v>
      </c>
      <c r="F176" s="10">
        <v>0</v>
      </c>
      <c r="G176" s="24">
        <v>0</v>
      </c>
      <c r="H176" s="10">
        <v>0</v>
      </c>
      <c r="I176" s="24">
        <v>0</v>
      </c>
      <c r="J176" s="10">
        <v>0</v>
      </c>
      <c r="K176" s="24">
        <v>0</v>
      </c>
      <c r="L176" s="10">
        <v>0</v>
      </c>
      <c r="M176" s="24">
        <v>0</v>
      </c>
      <c r="N176" s="10">
        <v>0</v>
      </c>
      <c r="O176" s="20">
        <v>0</v>
      </c>
      <c r="P176" s="15"/>
    </row>
    <row r="177" spans="1:16" s="6" customFormat="1" ht="18" customHeight="1" x14ac:dyDescent="0.2">
      <c r="A177" s="13" t="s">
        <v>45</v>
      </c>
      <c r="B177" s="9">
        <v>13461</v>
      </c>
      <c r="C177" s="23">
        <v>25688.580000000038</v>
      </c>
      <c r="D177" s="9">
        <v>12106</v>
      </c>
      <c r="E177" s="23">
        <v>14283.319999999998</v>
      </c>
      <c r="F177" s="9">
        <v>1344</v>
      </c>
      <c r="G177" s="23">
        <v>11395.650000000012</v>
      </c>
      <c r="H177" s="9">
        <v>5</v>
      </c>
      <c r="I177" s="23">
        <v>9.26</v>
      </c>
      <c r="J177" s="9">
        <v>4</v>
      </c>
      <c r="K177" s="23">
        <v>0.13</v>
      </c>
      <c r="L177" s="9">
        <v>2</v>
      </c>
      <c r="M177" s="23">
        <v>0.22</v>
      </c>
      <c r="N177" s="9">
        <v>0</v>
      </c>
      <c r="O177" s="19">
        <v>0</v>
      </c>
      <c r="P177" s="14"/>
    </row>
    <row r="178" spans="1:16" s="6" customFormat="1" ht="20.100000000000001" customHeight="1" x14ac:dyDescent="0.2">
      <c r="A178" s="12" t="s">
        <v>7</v>
      </c>
      <c r="B178" s="9">
        <v>10786</v>
      </c>
      <c r="C178" s="23">
        <v>732.30000000000086</v>
      </c>
      <c r="D178" s="9">
        <v>9807</v>
      </c>
      <c r="E178" s="23">
        <v>660.65999999999985</v>
      </c>
      <c r="F178" s="9">
        <v>969</v>
      </c>
      <c r="G178" s="23">
        <v>71.03</v>
      </c>
      <c r="H178" s="9">
        <v>4</v>
      </c>
      <c r="I178" s="23">
        <v>0.26</v>
      </c>
      <c r="J178" s="9">
        <v>4</v>
      </c>
      <c r="K178" s="23">
        <v>0.13</v>
      </c>
      <c r="L178" s="9">
        <v>2</v>
      </c>
      <c r="M178" s="23">
        <v>0.22</v>
      </c>
      <c r="N178" s="9">
        <v>0</v>
      </c>
      <c r="O178" s="19">
        <v>0</v>
      </c>
      <c r="P178" s="14"/>
    </row>
    <row r="179" spans="1:16" s="3" customFormat="1" ht="14.25" customHeight="1" x14ac:dyDescent="0.2">
      <c r="A179" s="7" t="s">
        <v>22</v>
      </c>
      <c r="B179" s="10">
        <v>8966</v>
      </c>
      <c r="C179" s="24">
        <v>410.22000000000065</v>
      </c>
      <c r="D179" s="10">
        <v>8188</v>
      </c>
      <c r="E179" s="24">
        <v>373.0900000000002</v>
      </c>
      <c r="F179" s="10">
        <v>769</v>
      </c>
      <c r="G179" s="24">
        <v>36.650000000000006</v>
      </c>
      <c r="H179" s="10">
        <v>4</v>
      </c>
      <c r="I179" s="24">
        <v>0.26</v>
      </c>
      <c r="J179" s="10">
        <v>4</v>
      </c>
      <c r="K179" s="24">
        <v>0.13</v>
      </c>
      <c r="L179" s="10">
        <v>1</v>
      </c>
      <c r="M179" s="24">
        <v>0.09</v>
      </c>
      <c r="N179" s="10">
        <v>0</v>
      </c>
      <c r="O179" s="20">
        <v>0</v>
      </c>
      <c r="P179" s="15"/>
    </row>
    <row r="180" spans="1:16" s="3" customFormat="1" ht="14.25" customHeight="1" x14ac:dyDescent="0.2">
      <c r="A180" s="7" t="s">
        <v>23</v>
      </c>
      <c r="B180" s="10">
        <v>1097</v>
      </c>
      <c r="C180" s="24">
        <v>124.76000000000003</v>
      </c>
      <c r="D180" s="10">
        <v>973</v>
      </c>
      <c r="E180" s="24">
        <v>110.78999999999989</v>
      </c>
      <c r="F180" s="10">
        <v>123</v>
      </c>
      <c r="G180" s="24">
        <v>13.839999999999996</v>
      </c>
      <c r="H180" s="10">
        <v>0</v>
      </c>
      <c r="I180" s="24">
        <v>0</v>
      </c>
      <c r="J180" s="10">
        <v>0</v>
      </c>
      <c r="K180" s="24">
        <v>0</v>
      </c>
      <c r="L180" s="10">
        <v>1</v>
      </c>
      <c r="M180" s="24">
        <v>0.13</v>
      </c>
      <c r="N180" s="10">
        <v>0</v>
      </c>
      <c r="O180" s="20">
        <v>0</v>
      </c>
      <c r="P180" s="15"/>
    </row>
    <row r="181" spans="1:16" s="3" customFormat="1" ht="14.25" customHeight="1" x14ac:dyDescent="0.2">
      <c r="A181" s="7" t="s">
        <v>24</v>
      </c>
      <c r="B181" s="10">
        <v>723</v>
      </c>
      <c r="C181" s="24">
        <v>197.32000000000011</v>
      </c>
      <c r="D181" s="10">
        <v>646</v>
      </c>
      <c r="E181" s="24">
        <v>176.77999999999972</v>
      </c>
      <c r="F181" s="10">
        <v>77</v>
      </c>
      <c r="G181" s="24">
        <v>20.540000000000003</v>
      </c>
      <c r="H181" s="10">
        <v>0</v>
      </c>
      <c r="I181" s="24">
        <v>0</v>
      </c>
      <c r="J181" s="10">
        <v>0</v>
      </c>
      <c r="K181" s="24">
        <v>0</v>
      </c>
      <c r="L181" s="10">
        <v>0</v>
      </c>
      <c r="M181" s="24">
        <v>0</v>
      </c>
      <c r="N181" s="10">
        <v>0</v>
      </c>
      <c r="O181" s="20">
        <v>0</v>
      </c>
      <c r="P181" s="15"/>
    </row>
    <row r="182" spans="1:16" s="6" customFormat="1" ht="18" customHeight="1" x14ac:dyDescent="0.2">
      <c r="A182" s="12" t="s">
        <v>6</v>
      </c>
      <c r="B182" s="9">
        <v>2675</v>
      </c>
      <c r="C182" s="23">
        <v>24956.28</v>
      </c>
      <c r="D182" s="9">
        <v>2299</v>
      </c>
      <c r="E182" s="23">
        <v>13622.66</v>
      </c>
      <c r="F182" s="9">
        <v>375</v>
      </c>
      <c r="G182" s="23">
        <v>11324.619999999999</v>
      </c>
      <c r="H182" s="9">
        <v>1</v>
      </c>
      <c r="I182" s="23">
        <v>9</v>
      </c>
      <c r="J182" s="9">
        <v>0</v>
      </c>
      <c r="K182" s="23">
        <v>0</v>
      </c>
      <c r="L182" s="9">
        <v>0</v>
      </c>
      <c r="M182" s="23">
        <v>0</v>
      </c>
      <c r="N182" s="9">
        <v>0</v>
      </c>
      <c r="O182" s="19">
        <v>0</v>
      </c>
      <c r="P182" s="14"/>
    </row>
    <row r="183" spans="1:16" s="3" customFormat="1" ht="14.25" customHeight="1" x14ac:dyDescent="0.2">
      <c r="A183" s="7" t="s">
        <v>25</v>
      </c>
      <c r="B183" s="10">
        <v>889</v>
      </c>
      <c r="C183" s="24">
        <v>519.42999999999995</v>
      </c>
      <c r="D183" s="10">
        <v>796</v>
      </c>
      <c r="E183" s="24">
        <v>467.07999999999987</v>
      </c>
      <c r="F183" s="10">
        <v>93</v>
      </c>
      <c r="G183" s="24">
        <v>52.349999999999994</v>
      </c>
      <c r="H183" s="10">
        <v>0</v>
      </c>
      <c r="I183" s="24">
        <v>0</v>
      </c>
      <c r="J183" s="10">
        <v>0</v>
      </c>
      <c r="K183" s="24">
        <v>0</v>
      </c>
      <c r="L183" s="10">
        <v>0</v>
      </c>
      <c r="M183" s="24">
        <v>0</v>
      </c>
      <c r="N183" s="10">
        <v>0</v>
      </c>
      <c r="O183" s="20">
        <v>0</v>
      </c>
      <c r="P183" s="15"/>
    </row>
    <row r="184" spans="1:16" s="3" customFormat="1" ht="14.25" customHeight="1" x14ac:dyDescent="0.2">
      <c r="A184" s="7" t="s">
        <v>26</v>
      </c>
      <c r="B184" s="10">
        <v>965</v>
      </c>
      <c r="C184" s="24">
        <v>1018.0100000000004</v>
      </c>
      <c r="D184" s="10">
        <v>862</v>
      </c>
      <c r="E184" s="24">
        <v>907.01</v>
      </c>
      <c r="F184" s="10">
        <v>103</v>
      </c>
      <c r="G184" s="24">
        <v>110.99999999999997</v>
      </c>
      <c r="H184" s="10">
        <v>0</v>
      </c>
      <c r="I184" s="24">
        <v>0</v>
      </c>
      <c r="J184" s="10">
        <v>0</v>
      </c>
      <c r="K184" s="24">
        <v>0</v>
      </c>
      <c r="L184" s="10">
        <v>0</v>
      </c>
      <c r="M184" s="24">
        <v>0</v>
      </c>
      <c r="N184" s="10">
        <v>0</v>
      </c>
      <c r="O184" s="20">
        <v>0</v>
      </c>
      <c r="P184" s="15"/>
    </row>
    <row r="185" spans="1:16" s="3" customFormat="1" ht="14.25" customHeight="1" x14ac:dyDescent="0.2">
      <c r="A185" s="7" t="s">
        <v>27</v>
      </c>
      <c r="B185" s="10">
        <v>266</v>
      </c>
      <c r="C185" s="24">
        <v>549.17000000000064</v>
      </c>
      <c r="D185" s="10">
        <v>232</v>
      </c>
      <c r="E185" s="24">
        <v>477.97999999999973</v>
      </c>
      <c r="F185" s="10">
        <v>34</v>
      </c>
      <c r="G185" s="24">
        <v>71.189999999999984</v>
      </c>
      <c r="H185" s="10">
        <v>0</v>
      </c>
      <c r="I185" s="24">
        <v>0</v>
      </c>
      <c r="J185" s="10">
        <v>0</v>
      </c>
      <c r="K185" s="24">
        <v>0</v>
      </c>
      <c r="L185" s="10">
        <v>0</v>
      </c>
      <c r="M185" s="24">
        <v>0</v>
      </c>
      <c r="N185" s="10">
        <v>0</v>
      </c>
      <c r="O185" s="20">
        <v>0</v>
      </c>
      <c r="P185" s="15"/>
    </row>
    <row r="186" spans="1:16" s="3" customFormat="1" ht="14.25" customHeight="1" x14ac:dyDescent="0.2">
      <c r="A186" s="7" t="s">
        <v>28</v>
      </c>
      <c r="B186" s="10">
        <v>112</v>
      </c>
      <c r="C186" s="24">
        <v>342.52999999999986</v>
      </c>
      <c r="D186" s="10">
        <v>94</v>
      </c>
      <c r="E186" s="24">
        <v>285.8</v>
      </c>
      <c r="F186" s="10">
        <v>18</v>
      </c>
      <c r="G186" s="24">
        <v>56.73</v>
      </c>
      <c r="H186" s="10">
        <v>0</v>
      </c>
      <c r="I186" s="24">
        <v>0</v>
      </c>
      <c r="J186" s="10">
        <v>0</v>
      </c>
      <c r="K186" s="24">
        <v>0</v>
      </c>
      <c r="L186" s="10">
        <v>0</v>
      </c>
      <c r="M186" s="24">
        <v>0</v>
      </c>
      <c r="N186" s="10">
        <v>0</v>
      </c>
      <c r="O186" s="20">
        <v>0</v>
      </c>
      <c r="P186" s="15"/>
    </row>
    <row r="187" spans="1:16" s="3" customFormat="1" ht="14.25" customHeight="1" x14ac:dyDescent="0.2">
      <c r="A187" s="7" t="s">
        <v>29</v>
      </c>
      <c r="B187" s="10">
        <v>62</v>
      </c>
      <c r="C187" s="24">
        <v>253.20999999999989</v>
      </c>
      <c r="D187" s="10">
        <v>58</v>
      </c>
      <c r="E187" s="24">
        <v>236.54000000000002</v>
      </c>
      <c r="F187" s="10">
        <v>4</v>
      </c>
      <c r="G187" s="24">
        <v>16.670000000000002</v>
      </c>
      <c r="H187" s="10">
        <v>0</v>
      </c>
      <c r="I187" s="24">
        <v>0</v>
      </c>
      <c r="J187" s="10">
        <v>0</v>
      </c>
      <c r="K187" s="24">
        <v>0</v>
      </c>
      <c r="L187" s="10">
        <v>0</v>
      </c>
      <c r="M187" s="24">
        <v>0</v>
      </c>
      <c r="N187" s="10">
        <v>0</v>
      </c>
      <c r="O187" s="20">
        <v>0</v>
      </c>
      <c r="P187" s="15"/>
    </row>
    <row r="188" spans="1:16" s="3" customFormat="1" ht="14.25" customHeight="1" x14ac:dyDescent="0.2">
      <c r="A188" s="7" t="s">
        <v>30</v>
      </c>
      <c r="B188" s="10">
        <v>173</v>
      </c>
      <c r="C188" s="24">
        <v>1106.1000000000001</v>
      </c>
      <c r="D188" s="10">
        <v>135</v>
      </c>
      <c r="E188" s="24">
        <v>855.94999999999948</v>
      </c>
      <c r="F188" s="10">
        <v>37</v>
      </c>
      <c r="G188" s="24">
        <v>241.14999999999998</v>
      </c>
      <c r="H188" s="10">
        <v>1</v>
      </c>
      <c r="I188" s="24">
        <v>9</v>
      </c>
      <c r="J188" s="10">
        <v>0</v>
      </c>
      <c r="K188" s="24">
        <v>0</v>
      </c>
      <c r="L188" s="10">
        <v>0</v>
      </c>
      <c r="M188" s="24">
        <v>0</v>
      </c>
      <c r="N188" s="10">
        <v>0</v>
      </c>
      <c r="O188" s="20">
        <v>0</v>
      </c>
      <c r="P188" s="15"/>
    </row>
    <row r="189" spans="1:16" s="3" customFormat="1" ht="14.25" customHeight="1" x14ac:dyDescent="0.2">
      <c r="A189" s="7" t="s">
        <v>31</v>
      </c>
      <c r="B189" s="10">
        <v>96</v>
      </c>
      <c r="C189" s="24">
        <v>1219.31</v>
      </c>
      <c r="D189" s="10">
        <v>59</v>
      </c>
      <c r="E189" s="24">
        <v>744.1</v>
      </c>
      <c r="F189" s="10">
        <v>37</v>
      </c>
      <c r="G189" s="24">
        <v>475.21000000000009</v>
      </c>
      <c r="H189" s="10">
        <v>0</v>
      </c>
      <c r="I189" s="24">
        <v>0</v>
      </c>
      <c r="J189" s="10">
        <v>0</v>
      </c>
      <c r="K189" s="24">
        <v>0</v>
      </c>
      <c r="L189" s="10">
        <v>0</v>
      </c>
      <c r="M189" s="24">
        <v>0</v>
      </c>
      <c r="N189" s="10">
        <v>0</v>
      </c>
      <c r="O189" s="20">
        <v>0</v>
      </c>
      <c r="P189" s="15"/>
    </row>
    <row r="190" spans="1:16" s="3" customFormat="1" ht="14.25" customHeight="1" x14ac:dyDescent="0.2">
      <c r="A190" s="7" t="s">
        <v>32</v>
      </c>
      <c r="B190" s="10">
        <v>74</v>
      </c>
      <c r="C190" s="24">
        <v>2013.3200000000006</v>
      </c>
      <c r="D190" s="10">
        <v>45</v>
      </c>
      <c r="E190" s="24">
        <v>1203.0000000000002</v>
      </c>
      <c r="F190" s="10">
        <v>29</v>
      </c>
      <c r="G190" s="24">
        <v>810.31999999999994</v>
      </c>
      <c r="H190" s="10">
        <v>0</v>
      </c>
      <c r="I190" s="24">
        <v>0</v>
      </c>
      <c r="J190" s="10">
        <v>0</v>
      </c>
      <c r="K190" s="24">
        <v>0</v>
      </c>
      <c r="L190" s="10">
        <v>0</v>
      </c>
      <c r="M190" s="24">
        <v>0</v>
      </c>
      <c r="N190" s="10">
        <v>0</v>
      </c>
      <c r="O190" s="20">
        <v>0</v>
      </c>
      <c r="P190" s="15"/>
    </row>
    <row r="191" spans="1:16" s="3" customFormat="1" ht="14.25" customHeight="1" x14ac:dyDescent="0.2">
      <c r="A191" s="7" t="s">
        <v>33</v>
      </c>
      <c r="B191" s="10">
        <v>18</v>
      </c>
      <c r="C191" s="24">
        <v>1262.2000000000003</v>
      </c>
      <c r="D191" s="10">
        <v>9</v>
      </c>
      <c r="E191" s="24">
        <v>613.19999999999993</v>
      </c>
      <c r="F191" s="10">
        <v>9</v>
      </c>
      <c r="G191" s="24">
        <v>649</v>
      </c>
      <c r="H191" s="10">
        <v>0</v>
      </c>
      <c r="I191" s="24">
        <v>0</v>
      </c>
      <c r="J191" s="10">
        <v>0</v>
      </c>
      <c r="K191" s="24">
        <v>0</v>
      </c>
      <c r="L191" s="10">
        <v>0</v>
      </c>
      <c r="M191" s="24">
        <v>0</v>
      </c>
      <c r="N191" s="10">
        <v>0</v>
      </c>
      <c r="O191" s="20">
        <v>0</v>
      </c>
      <c r="P191" s="15"/>
    </row>
    <row r="192" spans="1:16" s="3" customFormat="1" ht="14.25" customHeight="1" x14ac:dyDescent="0.2">
      <c r="A192" s="7" t="s">
        <v>34</v>
      </c>
      <c r="B192" s="10">
        <v>9</v>
      </c>
      <c r="C192" s="24">
        <v>1155</v>
      </c>
      <c r="D192" s="10">
        <v>2</v>
      </c>
      <c r="E192" s="24">
        <v>330</v>
      </c>
      <c r="F192" s="10">
        <v>7</v>
      </c>
      <c r="G192" s="24">
        <v>824.99999999999989</v>
      </c>
      <c r="H192" s="10">
        <v>0</v>
      </c>
      <c r="I192" s="24">
        <v>0</v>
      </c>
      <c r="J192" s="10">
        <v>0</v>
      </c>
      <c r="K192" s="24">
        <v>0</v>
      </c>
      <c r="L192" s="10">
        <v>0</v>
      </c>
      <c r="M192" s="24">
        <v>0</v>
      </c>
      <c r="N192" s="10">
        <v>0</v>
      </c>
      <c r="O192" s="20">
        <v>0</v>
      </c>
      <c r="P192" s="15"/>
    </row>
    <row r="193" spans="1:16" s="3" customFormat="1" ht="14.25" customHeight="1" x14ac:dyDescent="0.2">
      <c r="A193" s="7" t="s">
        <v>35</v>
      </c>
      <c r="B193" s="10">
        <v>3</v>
      </c>
      <c r="C193" s="24">
        <v>716</v>
      </c>
      <c r="D193" s="10">
        <v>1</v>
      </c>
      <c r="E193" s="24">
        <v>300</v>
      </c>
      <c r="F193" s="10">
        <v>2</v>
      </c>
      <c r="G193" s="24">
        <v>416</v>
      </c>
      <c r="H193" s="10">
        <v>0</v>
      </c>
      <c r="I193" s="24">
        <v>0</v>
      </c>
      <c r="J193" s="10">
        <v>0</v>
      </c>
      <c r="K193" s="24">
        <v>0</v>
      </c>
      <c r="L193" s="10">
        <v>0</v>
      </c>
      <c r="M193" s="24">
        <v>0</v>
      </c>
      <c r="N193" s="10">
        <v>0</v>
      </c>
      <c r="O193" s="20">
        <v>0</v>
      </c>
      <c r="P193" s="15"/>
    </row>
    <row r="194" spans="1:16" s="3" customFormat="1" ht="14.25" customHeight="1" x14ac:dyDescent="0.2">
      <c r="A194" s="7" t="s">
        <v>36</v>
      </c>
      <c r="B194" s="10">
        <v>4</v>
      </c>
      <c r="C194" s="24">
        <v>2802</v>
      </c>
      <c r="D194" s="10">
        <v>3</v>
      </c>
      <c r="E194" s="24">
        <v>2202</v>
      </c>
      <c r="F194" s="10">
        <v>1</v>
      </c>
      <c r="G194" s="24">
        <v>600</v>
      </c>
      <c r="H194" s="10">
        <v>0</v>
      </c>
      <c r="I194" s="24">
        <v>0</v>
      </c>
      <c r="J194" s="10">
        <v>0</v>
      </c>
      <c r="K194" s="24">
        <v>0</v>
      </c>
      <c r="L194" s="10">
        <v>0</v>
      </c>
      <c r="M194" s="24">
        <v>0</v>
      </c>
      <c r="N194" s="10">
        <v>0</v>
      </c>
      <c r="O194" s="20">
        <v>0</v>
      </c>
      <c r="P194" s="15"/>
    </row>
    <row r="195" spans="1:16" s="3" customFormat="1" ht="14.25" customHeight="1" x14ac:dyDescent="0.2">
      <c r="A195" s="7" t="s">
        <v>37</v>
      </c>
      <c r="B195" s="10">
        <v>2</v>
      </c>
      <c r="C195" s="24">
        <v>2000</v>
      </c>
      <c r="D195" s="10">
        <v>2</v>
      </c>
      <c r="E195" s="24">
        <v>2000</v>
      </c>
      <c r="F195" s="10">
        <v>0</v>
      </c>
      <c r="G195" s="24">
        <v>0</v>
      </c>
      <c r="H195" s="10">
        <v>0</v>
      </c>
      <c r="I195" s="24">
        <v>0</v>
      </c>
      <c r="J195" s="10">
        <v>0</v>
      </c>
      <c r="K195" s="24">
        <v>0</v>
      </c>
      <c r="L195" s="10">
        <v>0</v>
      </c>
      <c r="M195" s="24">
        <v>0</v>
      </c>
      <c r="N195" s="10">
        <v>0</v>
      </c>
      <c r="O195" s="20">
        <v>0</v>
      </c>
      <c r="P195" s="15"/>
    </row>
    <row r="196" spans="1:16" s="3" customFormat="1" ht="14.25" customHeight="1" x14ac:dyDescent="0.2">
      <c r="A196" s="7" t="s">
        <v>38</v>
      </c>
      <c r="B196" s="10">
        <v>2</v>
      </c>
      <c r="C196" s="24">
        <v>10000</v>
      </c>
      <c r="D196" s="10">
        <v>1</v>
      </c>
      <c r="E196" s="24">
        <v>3000</v>
      </c>
      <c r="F196" s="10">
        <v>1</v>
      </c>
      <c r="G196" s="24">
        <v>7000</v>
      </c>
      <c r="H196" s="10">
        <v>0</v>
      </c>
      <c r="I196" s="24">
        <v>0</v>
      </c>
      <c r="J196" s="10">
        <v>0</v>
      </c>
      <c r="K196" s="24">
        <v>0</v>
      </c>
      <c r="L196" s="10">
        <v>0</v>
      </c>
      <c r="M196" s="24">
        <v>0</v>
      </c>
      <c r="N196" s="10">
        <v>0</v>
      </c>
      <c r="O196" s="20">
        <v>0</v>
      </c>
      <c r="P196" s="15"/>
    </row>
    <row r="197" spans="1:16" s="6" customFormat="1" ht="18" customHeight="1" x14ac:dyDescent="0.2">
      <c r="A197" s="13" t="s">
        <v>16</v>
      </c>
      <c r="B197" s="9">
        <v>10152</v>
      </c>
      <c r="C197" s="23">
        <v>57841.45999999997</v>
      </c>
      <c r="D197" s="9">
        <v>7070</v>
      </c>
      <c r="E197" s="23">
        <v>34891.80000000001</v>
      </c>
      <c r="F197" s="9">
        <v>3056</v>
      </c>
      <c r="G197" s="23">
        <v>22883.550000000014</v>
      </c>
      <c r="H197" s="9">
        <v>1</v>
      </c>
      <c r="I197" s="23">
        <v>31</v>
      </c>
      <c r="J197" s="9">
        <v>21</v>
      </c>
      <c r="K197" s="23">
        <v>17.86</v>
      </c>
      <c r="L197" s="9">
        <v>3</v>
      </c>
      <c r="M197" s="23">
        <v>17.2</v>
      </c>
      <c r="N197" s="9">
        <v>1</v>
      </c>
      <c r="O197" s="19">
        <v>0.05</v>
      </c>
      <c r="P197" s="14"/>
    </row>
    <row r="198" spans="1:16" s="6" customFormat="1" ht="20.100000000000001" customHeight="1" x14ac:dyDescent="0.2">
      <c r="A198" s="12" t="s">
        <v>7</v>
      </c>
      <c r="B198" s="9">
        <v>4473</v>
      </c>
      <c r="C198" s="23">
        <v>440.77000000000032</v>
      </c>
      <c r="D198" s="9">
        <v>2936</v>
      </c>
      <c r="E198" s="23">
        <v>287.37000000000006</v>
      </c>
      <c r="F198" s="9">
        <v>1528</v>
      </c>
      <c r="G198" s="23">
        <v>152.07000000000011</v>
      </c>
      <c r="H198" s="9">
        <v>0</v>
      </c>
      <c r="I198" s="23">
        <v>0</v>
      </c>
      <c r="J198" s="9">
        <v>7</v>
      </c>
      <c r="K198" s="23">
        <v>1.08</v>
      </c>
      <c r="L198" s="9">
        <v>1</v>
      </c>
      <c r="M198" s="23">
        <v>0.2</v>
      </c>
      <c r="N198" s="9">
        <v>1</v>
      </c>
      <c r="O198" s="19">
        <v>0.05</v>
      </c>
      <c r="P198" s="14"/>
    </row>
    <row r="199" spans="1:16" s="3" customFormat="1" ht="14.45" customHeight="1" x14ac:dyDescent="0.2">
      <c r="A199" s="7" t="s">
        <v>22</v>
      </c>
      <c r="B199" s="10">
        <v>2996</v>
      </c>
      <c r="C199" s="24">
        <v>122.78000000000004</v>
      </c>
      <c r="D199" s="10">
        <v>1971</v>
      </c>
      <c r="E199" s="24">
        <v>83.01000000000009</v>
      </c>
      <c r="F199" s="10">
        <v>1020</v>
      </c>
      <c r="G199" s="24">
        <v>39.490000000000009</v>
      </c>
      <c r="H199" s="10">
        <v>0</v>
      </c>
      <c r="I199" s="24">
        <v>0</v>
      </c>
      <c r="J199" s="10">
        <v>4</v>
      </c>
      <c r="K199" s="24">
        <v>0.23</v>
      </c>
      <c r="L199" s="10">
        <v>0</v>
      </c>
      <c r="M199" s="24">
        <v>0</v>
      </c>
      <c r="N199" s="10">
        <v>1</v>
      </c>
      <c r="O199" s="20">
        <v>0.05</v>
      </c>
      <c r="P199" s="15"/>
    </row>
    <row r="200" spans="1:16" s="3" customFormat="1" ht="14.45" customHeight="1" x14ac:dyDescent="0.2">
      <c r="A200" s="7" t="s">
        <v>23</v>
      </c>
      <c r="B200" s="10">
        <v>573</v>
      </c>
      <c r="C200" s="24">
        <v>64.869999999999976</v>
      </c>
      <c r="D200" s="10">
        <v>393</v>
      </c>
      <c r="E200" s="24">
        <v>44.140000000000008</v>
      </c>
      <c r="F200" s="10">
        <v>180</v>
      </c>
      <c r="G200" s="24">
        <v>20.730000000000008</v>
      </c>
      <c r="H200" s="10">
        <v>0</v>
      </c>
      <c r="I200" s="24">
        <v>0</v>
      </c>
      <c r="J200" s="10">
        <v>0</v>
      </c>
      <c r="K200" s="24">
        <v>0</v>
      </c>
      <c r="L200" s="10">
        <v>0</v>
      </c>
      <c r="M200" s="24">
        <v>0</v>
      </c>
      <c r="N200" s="10">
        <v>0</v>
      </c>
      <c r="O200" s="20">
        <v>0</v>
      </c>
      <c r="P200" s="15"/>
    </row>
    <row r="201" spans="1:16" s="3" customFormat="1" ht="14.45" customHeight="1" x14ac:dyDescent="0.2">
      <c r="A201" s="7" t="s">
        <v>24</v>
      </c>
      <c r="B201" s="10">
        <v>904</v>
      </c>
      <c r="C201" s="24">
        <v>253.12000000000029</v>
      </c>
      <c r="D201" s="10">
        <v>572</v>
      </c>
      <c r="E201" s="24">
        <v>160.21999999999997</v>
      </c>
      <c r="F201" s="10">
        <v>328</v>
      </c>
      <c r="G201" s="24">
        <v>91.850000000000094</v>
      </c>
      <c r="H201" s="10">
        <v>0</v>
      </c>
      <c r="I201" s="24">
        <v>0</v>
      </c>
      <c r="J201" s="10">
        <v>3</v>
      </c>
      <c r="K201" s="24">
        <v>0.85</v>
      </c>
      <c r="L201" s="10">
        <v>1</v>
      </c>
      <c r="M201" s="24">
        <v>0.2</v>
      </c>
      <c r="N201" s="10">
        <v>0</v>
      </c>
      <c r="O201" s="20">
        <v>0</v>
      </c>
      <c r="P201" s="15"/>
    </row>
    <row r="202" spans="1:16" s="6" customFormat="1" ht="20.100000000000001" customHeight="1" x14ac:dyDescent="0.2">
      <c r="A202" s="12" t="s">
        <v>6</v>
      </c>
      <c r="B202" s="9">
        <v>5679</v>
      </c>
      <c r="C202" s="23">
        <v>57400.689999999988</v>
      </c>
      <c r="D202" s="9">
        <v>4134</v>
      </c>
      <c r="E202" s="23">
        <v>34604.43</v>
      </c>
      <c r="F202" s="9">
        <v>1528</v>
      </c>
      <c r="G202" s="23">
        <v>22731.480000000003</v>
      </c>
      <c r="H202" s="9">
        <v>1</v>
      </c>
      <c r="I202" s="23">
        <v>31</v>
      </c>
      <c r="J202" s="9">
        <v>14</v>
      </c>
      <c r="K202" s="23">
        <v>16.78</v>
      </c>
      <c r="L202" s="9">
        <v>2</v>
      </c>
      <c r="M202" s="23">
        <v>17</v>
      </c>
      <c r="N202" s="9">
        <v>0</v>
      </c>
      <c r="O202" s="19">
        <v>0</v>
      </c>
      <c r="P202" s="14"/>
    </row>
    <row r="203" spans="1:16" s="3" customFormat="1" ht="14.45" customHeight="1" x14ac:dyDescent="0.2">
      <c r="A203" s="7" t="s">
        <v>25</v>
      </c>
      <c r="B203" s="10">
        <v>1508</v>
      </c>
      <c r="C203" s="24">
        <v>840.91999999999791</v>
      </c>
      <c r="D203" s="10">
        <v>1019</v>
      </c>
      <c r="E203" s="24">
        <v>574.87999999999943</v>
      </c>
      <c r="F203" s="10">
        <v>480</v>
      </c>
      <c r="G203" s="24">
        <v>261.29000000000008</v>
      </c>
      <c r="H203" s="10">
        <v>0</v>
      </c>
      <c r="I203" s="24">
        <v>0</v>
      </c>
      <c r="J203" s="10">
        <v>9</v>
      </c>
      <c r="K203" s="24">
        <v>4.75</v>
      </c>
      <c r="L203" s="10">
        <v>0</v>
      </c>
      <c r="M203" s="24">
        <v>0</v>
      </c>
      <c r="N203" s="10">
        <v>0</v>
      </c>
      <c r="O203" s="20">
        <v>0</v>
      </c>
      <c r="P203" s="15"/>
    </row>
    <row r="204" spans="1:16" s="3" customFormat="1" ht="14.45" customHeight="1" x14ac:dyDescent="0.2">
      <c r="A204" s="7" t="s">
        <v>26</v>
      </c>
      <c r="B204" s="10">
        <v>1878</v>
      </c>
      <c r="C204" s="24">
        <v>2015.3799999999978</v>
      </c>
      <c r="D204" s="10">
        <v>1482</v>
      </c>
      <c r="E204" s="24">
        <v>1598.27</v>
      </c>
      <c r="F204" s="10">
        <v>394</v>
      </c>
      <c r="G204" s="24">
        <v>415.10999999999979</v>
      </c>
      <c r="H204" s="10">
        <v>0</v>
      </c>
      <c r="I204" s="24">
        <v>0</v>
      </c>
      <c r="J204" s="10">
        <v>2</v>
      </c>
      <c r="K204" s="24">
        <v>2</v>
      </c>
      <c r="L204" s="10">
        <v>0</v>
      </c>
      <c r="M204" s="24">
        <v>0</v>
      </c>
      <c r="N204" s="10">
        <v>0</v>
      </c>
      <c r="O204" s="20">
        <v>0</v>
      </c>
      <c r="P204" s="15"/>
    </row>
    <row r="205" spans="1:16" s="3" customFormat="1" ht="14.45" customHeight="1" x14ac:dyDescent="0.2">
      <c r="A205" s="7" t="s">
        <v>27</v>
      </c>
      <c r="B205" s="10">
        <v>595</v>
      </c>
      <c r="C205" s="24">
        <v>1234.7899999999991</v>
      </c>
      <c r="D205" s="10">
        <v>494</v>
      </c>
      <c r="E205" s="24">
        <v>1025.1100000000008</v>
      </c>
      <c r="F205" s="10">
        <v>98</v>
      </c>
      <c r="G205" s="24">
        <v>203.65000000000009</v>
      </c>
      <c r="H205" s="10">
        <v>0</v>
      </c>
      <c r="I205" s="24">
        <v>0</v>
      </c>
      <c r="J205" s="10">
        <v>2</v>
      </c>
      <c r="K205" s="24">
        <v>4.0299999999999994</v>
      </c>
      <c r="L205" s="10">
        <v>1</v>
      </c>
      <c r="M205" s="24">
        <v>2</v>
      </c>
      <c r="N205" s="10">
        <v>0</v>
      </c>
      <c r="O205" s="20">
        <v>0</v>
      </c>
      <c r="P205" s="15"/>
    </row>
    <row r="206" spans="1:16" s="3" customFormat="1" ht="14.45" customHeight="1" x14ac:dyDescent="0.2">
      <c r="A206" s="7" t="s">
        <v>28</v>
      </c>
      <c r="B206" s="10">
        <v>289</v>
      </c>
      <c r="C206" s="24">
        <v>887.44999999999891</v>
      </c>
      <c r="D206" s="10">
        <v>225</v>
      </c>
      <c r="E206" s="24">
        <v>689.08</v>
      </c>
      <c r="F206" s="10">
        <v>64</v>
      </c>
      <c r="G206" s="24">
        <v>198.36999999999998</v>
      </c>
      <c r="H206" s="10">
        <v>0</v>
      </c>
      <c r="I206" s="24">
        <v>0</v>
      </c>
      <c r="J206" s="10">
        <v>0</v>
      </c>
      <c r="K206" s="24">
        <v>0</v>
      </c>
      <c r="L206" s="10">
        <v>0</v>
      </c>
      <c r="M206" s="24">
        <v>0</v>
      </c>
      <c r="N206" s="10">
        <v>0</v>
      </c>
      <c r="O206" s="20">
        <v>0</v>
      </c>
      <c r="P206" s="15"/>
    </row>
    <row r="207" spans="1:16" s="3" customFormat="1" ht="14.45" customHeight="1" x14ac:dyDescent="0.2">
      <c r="A207" s="7" t="s">
        <v>29</v>
      </c>
      <c r="B207" s="10">
        <v>161</v>
      </c>
      <c r="C207" s="24">
        <v>659.36000000000013</v>
      </c>
      <c r="D207" s="10">
        <v>127</v>
      </c>
      <c r="E207" s="24">
        <v>519.7800000000002</v>
      </c>
      <c r="F207" s="10">
        <v>34</v>
      </c>
      <c r="G207" s="24">
        <v>139.58000000000001</v>
      </c>
      <c r="H207" s="10">
        <v>0</v>
      </c>
      <c r="I207" s="24">
        <v>0</v>
      </c>
      <c r="J207" s="10">
        <v>0</v>
      </c>
      <c r="K207" s="24">
        <v>0</v>
      </c>
      <c r="L207" s="10">
        <v>0</v>
      </c>
      <c r="M207" s="24">
        <v>0</v>
      </c>
      <c r="N207" s="10">
        <v>0</v>
      </c>
      <c r="O207" s="20">
        <v>0</v>
      </c>
      <c r="P207" s="15"/>
    </row>
    <row r="208" spans="1:16" s="3" customFormat="1" ht="14.45" customHeight="1" x14ac:dyDescent="0.2">
      <c r="A208" s="7" t="s">
        <v>30</v>
      </c>
      <c r="B208" s="10">
        <v>457</v>
      </c>
      <c r="C208" s="24">
        <v>2909.8500000000004</v>
      </c>
      <c r="D208" s="10">
        <v>343</v>
      </c>
      <c r="E208" s="24">
        <v>2173.5199999999986</v>
      </c>
      <c r="F208" s="10">
        <v>113</v>
      </c>
      <c r="G208" s="24">
        <v>730.33</v>
      </c>
      <c r="H208" s="10">
        <v>0</v>
      </c>
      <c r="I208" s="24">
        <v>0</v>
      </c>
      <c r="J208" s="10">
        <v>1</v>
      </c>
      <c r="K208" s="24">
        <v>6</v>
      </c>
      <c r="L208" s="10">
        <v>0</v>
      </c>
      <c r="M208" s="24">
        <v>0</v>
      </c>
      <c r="N208" s="10">
        <v>0</v>
      </c>
      <c r="O208" s="20">
        <v>0</v>
      </c>
      <c r="P208" s="15"/>
    </row>
    <row r="209" spans="1:16" s="3" customFormat="1" ht="14.45" customHeight="1" x14ac:dyDescent="0.2">
      <c r="A209" s="7" t="s">
        <v>31</v>
      </c>
      <c r="B209" s="10">
        <v>332</v>
      </c>
      <c r="C209" s="24">
        <v>4269.1799999999985</v>
      </c>
      <c r="D209" s="10">
        <v>210</v>
      </c>
      <c r="E209" s="24">
        <v>2687.639999999999</v>
      </c>
      <c r="F209" s="10">
        <v>121</v>
      </c>
      <c r="G209" s="24">
        <v>1566.54</v>
      </c>
      <c r="H209" s="10">
        <v>0</v>
      </c>
      <c r="I209" s="24">
        <v>0</v>
      </c>
      <c r="J209" s="10">
        <v>0</v>
      </c>
      <c r="K209" s="24">
        <v>0</v>
      </c>
      <c r="L209" s="10">
        <v>1</v>
      </c>
      <c r="M209" s="24">
        <v>15</v>
      </c>
      <c r="N209" s="10">
        <v>0</v>
      </c>
      <c r="O209" s="20">
        <v>0</v>
      </c>
      <c r="P209" s="15"/>
    </row>
    <row r="210" spans="1:16" s="3" customFormat="1" ht="14.45" customHeight="1" x14ac:dyDescent="0.2">
      <c r="A210" s="7" t="s">
        <v>32</v>
      </c>
      <c r="B210" s="10">
        <v>294</v>
      </c>
      <c r="C210" s="24">
        <v>8803.6599999999962</v>
      </c>
      <c r="D210" s="10">
        <v>146</v>
      </c>
      <c r="E210" s="24">
        <v>4251.2500000000009</v>
      </c>
      <c r="F210" s="10">
        <v>147</v>
      </c>
      <c r="G210" s="24">
        <v>4521.41</v>
      </c>
      <c r="H210" s="10">
        <v>1</v>
      </c>
      <c r="I210" s="24">
        <v>31</v>
      </c>
      <c r="J210" s="10">
        <v>0</v>
      </c>
      <c r="K210" s="24">
        <v>0</v>
      </c>
      <c r="L210" s="10">
        <v>0</v>
      </c>
      <c r="M210" s="24">
        <v>0</v>
      </c>
      <c r="N210" s="10">
        <v>0</v>
      </c>
      <c r="O210" s="20">
        <v>0</v>
      </c>
      <c r="P210" s="15"/>
    </row>
    <row r="211" spans="1:16" s="3" customFormat="1" ht="14.45" customHeight="1" x14ac:dyDescent="0.2">
      <c r="A211" s="7" t="s">
        <v>33</v>
      </c>
      <c r="B211" s="10">
        <v>83</v>
      </c>
      <c r="C211" s="24">
        <v>5337.5499999999965</v>
      </c>
      <c r="D211" s="10">
        <v>47</v>
      </c>
      <c r="E211" s="24">
        <v>3023.9499999999994</v>
      </c>
      <c r="F211" s="10">
        <v>36</v>
      </c>
      <c r="G211" s="24">
        <v>2313.6000000000004</v>
      </c>
      <c r="H211" s="10">
        <v>0</v>
      </c>
      <c r="I211" s="24">
        <v>0</v>
      </c>
      <c r="J211" s="10">
        <v>0</v>
      </c>
      <c r="K211" s="24">
        <v>0</v>
      </c>
      <c r="L211" s="10">
        <v>0</v>
      </c>
      <c r="M211" s="24">
        <v>0</v>
      </c>
      <c r="N211" s="10">
        <v>0</v>
      </c>
      <c r="O211" s="20">
        <v>0</v>
      </c>
      <c r="P211" s="15"/>
    </row>
    <row r="212" spans="1:16" s="3" customFormat="1" ht="14.45" customHeight="1" x14ac:dyDescent="0.2">
      <c r="A212" s="7" t="s">
        <v>34</v>
      </c>
      <c r="B212" s="10">
        <v>33</v>
      </c>
      <c r="C212" s="24">
        <v>3858.55</v>
      </c>
      <c r="D212" s="10">
        <v>18</v>
      </c>
      <c r="E212" s="24">
        <v>2016.95</v>
      </c>
      <c r="F212" s="10">
        <v>15</v>
      </c>
      <c r="G212" s="24">
        <v>1841.5999999999997</v>
      </c>
      <c r="H212" s="10">
        <v>0</v>
      </c>
      <c r="I212" s="24">
        <v>0</v>
      </c>
      <c r="J212" s="10">
        <v>0</v>
      </c>
      <c r="K212" s="24">
        <v>0</v>
      </c>
      <c r="L212" s="10">
        <v>0</v>
      </c>
      <c r="M212" s="24">
        <v>0</v>
      </c>
      <c r="N212" s="10">
        <v>0</v>
      </c>
      <c r="O212" s="20">
        <v>0</v>
      </c>
      <c r="P212" s="15"/>
    </row>
    <row r="213" spans="1:16" s="3" customFormat="1" ht="14.45" customHeight="1" x14ac:dyDescent="0.2">
      <c r="A213" s="7" t="s">
        <v>35</v>
      </c>
      <c r="B213" s="10">
        <v>35</v>
      </c>
      <c r="C213" s="24">
        <v>10135.000000000002</v>
      </c>
      <c r="D213" s="10">
        <v>18</v>
      </c>
      <c r="E213" s="24">
        <v>5444</v>
      </c>
      <c r="F213" s="10">
        <v>17</v>
      </c>
      <c r="G213" s="24">
        <v>4691</v>
      </c>
      <c r="H213" s="10">
        <v>0</v>
      </c>
      <c r="I213" s="24">
        <v>0</v>
      </c>
      <c r="J213" s="10">
        <v>0</v>
      </c>
      <c r="K213" s="24">
        <v>0</v>
      </c>
      <c r="L213" s="10">
        <v>0</v>
      </c>
      <c r="M213" s="24">
        <v>0</v>
      </c>
      <c r="N213" s="10">
        <v>0</v>
      </c>
      <c r="O213" s="20">
        <v>0</v>
      </c>
      <c r="P213" s="15"/>
    </row>
    <row r="214" spans="1:16" s="3" customFormat="1" ht="14.45" customHeight="1" x14ac:dyDescent="0.2">
      <c r="A214" s="7" t="s">
        <v>36</v>
      </c>
      <c r="B214" s="10">
        <v>11</v>
      </c>
      <c r="C214" s="24">
        <v>6092.0000000000009</v>
      </c>
      <c r="D214" s="10">
        <v>3</v>
      </c>
      <c r="E214" s="24">
        <v>1600</v>
      </c>
      <c r="F214" s="10">
        <v>8</v>
      </c>
      <c r="G214" s="24">
        <v>4492</v>
      </c>
      <c r="H214" s="10">
        <v>0</v>
      </c>
      <c r="I214" s="24">
        <v>0</v>
      </c>
      <c r="J214" s="10">
        <v>0</v>
      </c>
      <c r="K214" s="24">
        <v>0</v>
      </c>
      <c r="L214" s="10">
        <v>0</v>
      </c>
      <c r="M214" s="24">
        <v>0</v>
      </c>
      <c r="N214" s="10">
        <v>0</v>
      </c>
      <c r="O214" s="20">
        <v>0</v>
      </c>
      <c r="P214" s="15"/>
    </row>
    <row r="215" spans="1:16" s="3" customFormat="1" ht="14.45" customHeight="1" x14ac:dyDescent="0.2">
      <c r="A215" s="7" t="s">
        <v>37</v>
      </c>
      <c r="B215" s="10">
        <v>1</v>
      </c>
      <c r="C215" s="24">
        <v>1357</v>
      </c>
      <c r="D215" s="10">
        <v>0</v>
      </c>
      <c r="E215" s="24">
        <v>0</v>
      </c>
      <c r="F215" s="10">
        <v>1</v>
      </c>
      <c r="G215" s="24">
        <v>1357</v>
      </c>
      <c r="H215" s="10">
        <v>0</v>
      </c>
      <c r="I215" s="24">
        <v>0</v>
      </c>
      <c r="J215" s="10">
        <v>0</v>
      </c>
      <c r="K215" s="24">
        <v>0</v>
      </c>
      <c r="L215" s="10">
        <v>0</v>
      </c>
      <c r="M215" s="24">
        <v>0</v>
      </c>
      <c r="N215" s="10">
        <v>0</v>
      </c>
      <c r="O215" s="20">
        <v>0</v>
      </c>
      <c r="P215" s="15"/>
    </row>
    <row r="216" spans="1:16" s="3" customFormat="1" ht="14.45" customHeight="1" x14ac:dyDescent="0.2">
      <c r="A216" s="7" t="s">
        <v>38</v>
      </c>
      <c r="B216" s="10">
        <v>2</v>
      </c>
      <c r="C216" s="24">
        <v>9000</v>
      </c>
      <c r="D216" s="10">
        <v>2</v>
      </c>
      <c r="E216" s="24">
        <v>9000</v>
      </c>
      <c r="F216" s="10">
        <v>0</v>
      </c>
      <c r="G216" s="24">
        <v>0</v>
      </c>
      <c r="H216" s="10">
        <v>0</v>
      </c>
      <c r="I216" s="24">
        <v>0</v>
      </c>
      <c r="J216" s="10">
        <v>0</v>
      </c>
      <c r="K216" s="24">
        <v>0</v>
      </c>
      <c r="L216" s="10">
        <v>0</v>
      </c>
      <c r="M216" s="24">
        <v>0</v>
      </c>
      <c r="N216" s="10">
        <v>0</v>
      </c>
      <c r="O216" s="20">
        <v>0</v>
      </c>
      <c r="P216" s="15"/>
    </row>
    <row r="217" spans="1:16" s="6" customFormat="1" ht="20.100000000000001" customHeight="1" x14ac:dyDescent="0.2">
      <c r="A217" s="13" t="s">
        <v>17</v>
      </c>
      <c r="B217" s="9">
        <v>142</v>
      </c>
      <c r="C217" s="23">
        <v>139.26000000000002</v>
      </c>
      <c r="D217" s="9">
        <v>120</v>
      </c>
      <c r="E217" s="23">
        <v>135.51999999999998</v>
      </c>
      <c r="F217" s="9">
        <v>21</v>
      </c>
      <c r="G217" s="23">
        <v>3.73</v>
      </c>
      <c r="H217" s="9">
        <v>0</v>
      </c>
      <c r="I217" s="23">
        <v>0</v>
      </c>
      <c r="J217" s="9">
        <v>0</v>
      </c>
      <c r="K217" s="23">
        <v>0</v>
      </c>
      <c r="L217" s="9">
        <v>1</v>
      </c>
      <c r="M217" s="23">
        <v>0.01</v>
      </c>
      <c r="N217" s="9">
        <v>0</v>
      </c>
      <c r="O217" s="19">
        <v>0</v>
      </c>
      <c r="P217" s="14"/>
    </row>
    <row r="218" spans="1:16" s="6" customFormat="1" ht="20.100000000000001" customHeight="1" x14ac:dyDescent="0.2">
      <c r="A218" s="12" t="s">
        <v>7</v>
      </c>
      <c r="B218" s="9">
        <v>56</v>
      </c>
      <c r="C218" s="23">
        <v>8.2000000000000011</v>
      </c>
      <c r="D218" s="9">
        <v>37</v>
      </c>
      <c r="E218" s="23">
        <v>7.4600000000000009</v>
      </c>
      <c r="F218" s="9">
        <v>18</v>
      </c>
      <c r="G218" s="23">
        <v>0.73</v>
      </c>
      <c r="H218" s="9">
        <v>0</v>
      </c>
      <c r="I218" s="23">
        <v>0</v>
      </c>
      <c r="J218" s="9">
        <v>0</v>
      </c>
      <c r="K218" s="23">
        <v>0</v>
      </c>
      <c r="L218" s="9">
        <v>1</v>
      </c>
      <c r="M218" s="23">
        <v>0.01</v>
      </c>
      <c r="N218" s="9">
        <v>0</v>
      </c>
      <c r="O218" s="19">
        <v>0</v>
      </c>
      <c r="P218" s="14"/>
    </row>
    <row r="219" spans="1:16" s="3" customFormat="1" ht="14.45" customHeight="1" x14ac:dyDescent="0.2">
      <c r="A219" s="7" t="s">
        <v>22</v>
      </c>
      <c r="B219" s="10">
        <v>25</v>
      </c>
      <c r="C219" s="24">
        <v>0.73</v>
      </c>
      <c r="D219" s="10">
        <v>11</v>
      </c>
      <c r="E219" s="24">
        <v>0.48999999999999994</v>
      </c>
      <c r="F219" s="10">
        <v>13</v>
      </c>
      <c r="G219" s="24">
        <v>0.23000000000000004</v>
      </c>
      <c r="H219" s="10">
        <v>0</v>
      </c>
      <c r="I219" s="24">
        <v>0</v>
      </c>
      <c r="J219" s="10">
        <v>0</v>
      </c>
      <c r="K219" s="24">
        <v>0</v>
      </c>
      <c r="L219" s="10">
        <v>1</v>
      </c>
      <c r="M219" s="24">
        <v>0.01</v>
      </c>
      <c r="N219" s="10">
        <v>0</v>
      </c>
      <c r="O219" s="20">
        <v>0</v>
      </c>
      <c r="P219" s="15"/>
    </row>
    <row r="220" spans="1:16" s="3" customFormat="1" ht="14.45" customHeight="1" x14ac:dyDescent="0.2">
      <c r="A220" s="7" t="s">
        <v>23</v>
      </c>
      <c r="B220" s="10">
        <v>13</v>
      </c>
      <c r="C220" s="24">
        <v>1.41</v>
      </c>
      <c r="D220" s="10">
        <v>8</v>
      </c>
      <c r="E220" s="24">
        <v>0.91</v>
      </c>
      <c r="F220" s="10">
        <v>5</v>
      </c>
      <c r="G220" s="24">
        <v>0.5</v>
      </c>
      <c r="H220" s="10">
        <v>0</v>
      </c>
      <c r="I220" s="24">
        <v>0</v>
      </c>
      <c r="J220" s="10">
        <v>0</v>
      </c>
      <c r="K220" s="24">
        <v>0</v>
      </c>
      <c r="L220" s="10">
        <v>0</v>
      </c>
      <c r="M220" s="24">
        <v>0</v>
      </c>
      <c r="N220" s="10">
        <v>0</v>
      </c>
      <c r="O220" s="20">
        <v>0</v>
      </c>
      <c r="P220" s="15"/>
    </row>
    <row r="221" spans="1:16" s="3" customFormat="1" ht="14.45" customHeight="1" x14ac:dyDescent="0.2">
      <c r="A221" s="7" t="s">
        <v>24</v>
      </c>
      <c r="B221" s="10">
        <v>18</v>
      </c>
      <c r="C221" s="24">
        <v>6.0600000000000014</v>
      </c>
      <c r="D221" s="10">
        <v>18</v>
      </c>
      <c r="E221" s="24">
        <v>6.0600000000000014</v>
      </c>
      <c r="F221" s="10">
        <v>0</v>
      </c>
      <c r="G221" s="24">
        <v>0</v>
      </c>
      <c r="H221" s="10">
        <v>0</v>
      </c>
      <c r="I221" s="24">
        <v>0</v>
      </c>
      <c r="J221" s="10">
        <v>0</v>
      </c>
      <c r="K221" s="24">
        <v>0</v>
      </c>
      <c r="L221" s="10">
        <v>0</v>
      </c>
      <c r="M221" s="24">
        <v>0</v>
      </c>
      <c r="N221" s="10">
        <v>0</v>
      </c>
      <c r="O221" s="20">
        <v>0</v>
      </c>
      <c r="P221" s="15"/>
    </row>
    <row r="222" spans="1:16" s="6" customFormat="1" ht="20.100000000000001" customHeight="1" x14ac:dyDescent="0.2">
      <c r="A222" s="12" t="s">
        <v>6</v>
      </c>
      <c r="B222" s="9">
        <v>86</v>
      </c>
      <c r="C222" s="23">
        <v>131.05999999999997</v>
      </c>
      <c r="D222" s="9">
        <v>83</v>
      </c>
      <c r="E222" s="23">
        <v>128.06</v>
      </c>
      <c r="F222" s="9">
        <v>3</v>
      </c>
      <c r="G222" s="23">
        <v>3</v>
      </c>
      <c r="H222" s="9">
        <v>0</v>
      </c>
      <c r="I222" s="23">
        <v>0</v>
      </c>
      <c r="J222" s="9">
        <v>0</v>
      </c>
      <c r="K222" s="23">
        <v>0</v>
      </c>
      <c r="L222" s="9">
        <v>0</v>
      </c>
      <c r="M222" s="23">
        <v>0</v>
      </c>
      <c r="N222" s="9">
        <v>0</v>
      </c>
      <c r="O222" s="19">
        <v>0</v>
      </c>
      <c r="P222" s="14"/>
    </row>
    <row r="223" spans="1:16" s="3" customFormat="1" ht="14.45" customHeight="1" x14ac:dyDescent="0.2">
      <c r="A223" s="7" t="s">
        <v>25</v>
      </c>
      <c r="B223" s="10">
        <v>27</v>
      </c>
      <c r="C223" s="24">
        <v>16.970000000000002</v>
      </c>
      <c r="D223" s="10">
        <v>27</v>
      </c>
      <c r="E223" s="24">
        <v>16.970000000000002</v>
      </c>
      <c r="F223" s="10">
        <v>0</v>
      </c>
      <c r="G223" s="24">
        <v>0</v>
      </c>
      <c r="H223" s="10">
        <v>0</v>
      </c>
      <c r="I223" s="24">
        <v>0</v>
      </c>
      <c r="J223" s="10">
        <v>0</v>
      </c>
      <c r="K223" s="24">
        <v>0</v>
      </c>
      <c r="L223" s="10">
        <v>0</v>
      </c>
      <c r="M223" s="24">
        <v>0</v>
      </c>
      <c r="N223" s="10">
        <v>0</v>
      </c>
      <c r="O223" s="20">
        <v>0</v>
      </c>
      <c r="P223" s="15"/>
    </row>
    <row r="224" spans="1:16" s="3" customFormat="1" ht="14.45" customHeight="1" x14ac:dyDescent="0.2">
      <c r="A224" s="7" t="s">
        <v>26</v>
      </c>
      <c r="B224" s="10">
        <v>37</v>
      </c>
      <c r="C224" s="24">
        <v>46.919999999999987</v>
      </c>
      <c r="D224" s="10">
        <v>34</v>
      </c>
      <c r="E224" s="24">
        <v>43.92</v>
      </c>
      <c r="F224" s="10">
        <v>3</v>
      </c>
      <c r="G224" s="24">
        <v>3</v>
      </c>
      <c r="H224" s="10">
        <v>0</v>
      </c>
      <c r="I224" s="24">
        <v>0</v>
      </c>
      <c r="J224" s="10">
        <v>0</v>
      </c>
      <c r="K224" s="24">
        <v>0</v>
      </c>
      <c r="L224" s="10">
        <v>0</v>
      </c>
      <c r="M224" s="24">
        <v>0</v>
      </c>
      <c r="N224" s="10">
        <v>0</v>
      </c>
      <c r="O224" s="20">
        <v>0</v>
      </c>
      <c r="P224" s="15"/>
    </row>
    <row r="225" spans="1:16" s="3" customFormat="1" ht="14.45" customHeight="1" x14ac:dyDescent="0.2">
      <c r="A225" s="7" t="s">
        <v>27</v>
      </c>
      <c r="B225" s="10">
        <v>12</v>
      </c>
      <c r="C225" s="24">
        <v>26.709999999999997</v>
      </c>
      <c r="D225" s="10">
        <v>12</v>
      </c>
      <c r="E225" s="24">
        <v>26.709999999999997</v>
      </c>
      <c r="F225" s="10">
        <v>0</v>
      </c>
      <c r="G225" s="24">
        <v>0</v>
      </c>
      <c r="H225" s="10">
        <v>0</v>
      </c>
      <c r="I225" s="24">
        <v>0</v>
      </c>
      <c r="J225" s="10">
        <v>0</v>
      </c>
      <c r="K225" s="24">
        <v>0</v>
      </c>
      <c r="L225" s="10">
        <v>0</v>
      </c>
      <c r="M225" s="24">
        <v>0</v>
      </c>
      <c r="N225" s="10">
        <v>0</v>
      </c>
      <c r="O225" s="20">
        <v>0</v>
      </c>
      <c r="P225" s="15"/>
    </row>
    <row r="226" spans="1:16" s="3" customFormat="1" ht="14.45" customHeight="1" x14ac:dyDescent="0.2">
      <c r="A226" s="7" t="s">
        <v>28</v>
      </c>
      <c r="B226" s="10">
        <v>6</v>
      </c>
      <c r="C226" s="24">
        <v>19.41</v>
      </c>
      <c r="D226" s="10">
        <v>6</v>
      </c>
      <c r="E226" s="24">
        <v>19.41</v>
      </c>
      <c r="F226" s="10">
        <v>0</v>
      </c>
      <c r="G226" s="24">
        <v>0</v>
      </c>
      <c r="H226" s="10">
        <v>0</v>
      </c>
      <c r="I226" s="24">
        <v>0</v>
      </c>
      <c r="J226" s="10">
        <v>0</v>
      </c>
      <c r="K226" s="24">
        <v>0</v>
      </c>
      <c r="L226" s="10">
        <v>0</v>
      </c>
      <c r="M226" s="24">
        <v>0</v>
      </c>
      <c r="N226" s="10">
        <v>0</v>
      </c>
      <c r="O226" s="20">
        <v>0</v>
      </c>
      <c r="P226" s="15"/>
    </row>
    <row r="227" spans="1:16" s="3" customFormat="1" ht="14.45" customHeight="1" x14ac:dyDescent="0.2">
      <c r="A227" s="7" t="s">
        <v>29</v>
      </c>
      <c r="B227" s="10">
        <v>2</v>
      </c>
      <c r="C227" s="24">
        <v>8.0500000000000007</v>
      </c>
      <c r="D227" s="10">
        <v>2</v>
      </c>
      <c r="E227" s="24">
        <v>8.0500000000000007</v>
      </c>
      <c r="F227" s="10">
        <v>0</v>
      </c>
      <c r="G227" s="24">
        <v>0</v>
      </c>
      <c r="H227" s="10">
        <v>0</v>
      </c>
      <c r="I227" s="24">
        <v>0</v>
      </c>
      <c r="J227" s="10">
        <v>0</v>
      </c>
      <c r="K227" s="24">
        <v>0</v>
      </c>
      <c r="L227" s="10">
        <v>0</v>
      </c>
      <c r="M227" s="24">
        <v>0</v>
      </c>
      <c r="N227" s="10">
        <v>0</v>
      </c>
      <c r="O227" s="20">
        <v>0</v>
      </c>
      <c r="P227" s="15"/>
    </row>
    <row r="228" spans="1:16" s="3" customFormat="1" ht="14.45" customHeight="1" x14ac:dyDescent="0.2">
      <c r="A228" s="7" t="s">
        <v>30</v>
      </c>
      <c r="B228" s="10">
        <v>2</v>
      </c>
      <c r="C228" s="24">
        <v>13</v>
      </c>
      <c r="D228" s="10">
        <v>2</v>
      </c>
      <c r="E228" s="24">
        <v>13</v>
      </c>
      <c r="F228" s="10">
        <v>0</v>
      </c>
      <c r="G228" s="24">
        <v>0</v>
      </c>
      <c r="H228" s="10">
        <v>0</v>
      </c>
      <c r="I228" s="24">
        <v>0</v>
      </c>
      <c r="J228" s="10">
        <v>0</v>
      </c>
      <c r="K228" s="24">
        <v>0</v>
      </c>
      <c r="L228" s="10">
        <v>0</v>
      </c>
      <c r="M228" s="24">
        <v>0</v>
      </c>
      <c r="N228" s="10">
        <v>0</v>
      </c>
      <c r="O228" s="20">
        <v>0</v>
      </c>
      <c r="P228" s="15"/>
    </row>
    <row r="229" spans="1:16" s="6" customFormat="1" ht="20.100000000000001" customHeight="1" x14ac:dyDescent="0.2">
      <c r="A229" s="13" t="s">
        <v>18</v>
      </c>
      <c r="B229" s="9">
        <v>583</v>
      </c>
      <c r="C229" s="23">
        <v>2658.4599999999978</v>
      </c>
      <c r="D229" s="9">
        <v>556</v>
      </c>
      <c r="E229" s="23">
        <v>2522.4499999999966</v>
      </c>
      <c r="F229" s="9">
        <v>27</v>
      </c>
      <c r="G229" s="23">
        <v>136.01000000000002</v>
      </c>
      <c r="H229" s="9">
        <v>0</v>
      </c>
      <c r="I229" s="23">
        <v>0</v>
      </c>
      <c r="J229" s="9">
        <v>0</v>
      </c>
      <c r="K229" s="23">
        <v>0</v>
      </c>
      <c r="L229" s="9">
        <v>0</v>
      </c>
      <c r="M229" s="23">
        <v>0</v>
      </c>
      <c r="N229" s="9">
        <v>0</v>
      </c>
      <c r="O229" s="19">
        <v>0</v>
      </c>
      <c r="P229" s="14"/>
    </row>
    <row r="230" spans="1:16" s="6" customFormat="1" ht="20.100000000000001" customHeight="1" x14ac:dyDescent="0.2">
      <c r="A230" s="12" t="s">
        <v>7</v>
      </c>
      <c r="B230" s="9">
        <v>36</v>
      </c>
      <c r="C230" s="23">
        <v>6.77</v>
      </c>
      <c r="D230" s="9">
        <v>22</v>
      </c>
      <c r="E230" s="23">
        <v>4.5200000000000005</v>
      </c>
      <c r="F230" s="9">
        <v>14</v>
      </c>
      <c r="G230" s="23">
        <v>2.2499999999999996</v>
      </c>
      <c r="H230" s="9">
        <v>0</v>
      </c>
      <c r="I230" s="23">
        <v>0</v>
      </c>
      <c r="J230" s="9">
        <v>0</v>
      </c>
      <c r="K230" s="23">
        <v>0</v>
      </c>
      <c r="L230" s="9">
        <v>0</v>
      </c>
      <c r="M230" s="23">
        <v>0</v>
      </c>
      <c r="N230" s="9">
        <v>0</v>
      </c>
      <c r="O230" s="19">
        <v>0</v>
      </c>
      <c r="P230" s="14"/>
    </row>
    <row r="231" spans="1:16" s="3" customFormat="1" ht="14.45" customHeight="1" x14ac:dyDescent="0.2">
      <c r="A231" s="7" t="s">
        <v>22</v>
      </c>
      <c r="B231" s="10">
        <v>12</v>
      </c>
      <c r="C231" s="24">
        <v>0.23000000000000004</v>
      </c>
      <c r="D231" s="10">
        <v>7</v>
      </c>
      <c r="E231" s="24">
        <v>0.18000000000000002</v>
      </c>
      <c r="F231" s="10">
        <v>5</v>
      </c>
      <c r="G231" s="24">
        <v>0.05</v>
      </c>
      <c r="H231" s="10">
        <v>0</v>
      </c>
      <c r="I231" s="24">
        <v>0</v>
      </c>
      <c r="J231" s="10">
        <v>0</v>
      </c>
      <c r="K231" s="24">
        <v>0</v>
      </c>
      <c r="L231" s="10">
        <v>0</v>
      </c>
      <c r="M231" s="24">
        <v>0</v>
      </c>
      <c r="N231" s="10">
        <v>0</v>
      </c>
      <c r="O231" s="20">
        <v>0</v>
      </c>
      <c r="P231" s="15"/>
    </row>
    <row r="232" spans="1:16" s="3" customFormat="1" ht="14.45" customHeight="1" x14ac:dyDescent="0.2">
      <c r="A232" s="7" t="s">
        <v>23</v>
      </c>
      <c r="B232" s="10">
        <v>1</v>
      </c>
      <c r="C232" s="24">
        <v>0.1</v>
      </c>
      <c r="D232" s="10">
        <v>1</v>
      </c>
      <c r="E232" s="24">
        <v>0.1</v>
      </c>
      <c r="F232" s="10">
        <v>0</v>
      </c>
      <c r="G232" s="24">
        <v>0</v>
      </c>
      <c r="H232" s="10">
        <v>0</v>
      </c>
      <c r="I232" s="24">
        <v>0</v>
      </c>
      <c r="J232" s="10">
        <v>0</v>
      </c>
      <c r="K232" s="24">
        <v>0</v>
      </c>
      <c r="L232" s="10">
        <v>0</v>
      </c>
      <c r="M232" s="24">
        <v>0</v>
      </c>
      <c r="N232" s="10">
        <v>0</v>
      </c>
      <c r="O232" s="20">
        <v>0</v>
      </c>
      <c r="P232" s="15"/>
    </row>
    <row r="233" spans="1:16" s="3" customFormat="1" ht="14.45" customHeight="1" x14ac:dyDescent="0.2">
      <c r="A233" s="7" t="s">
        <v>24</v>
      </c>
      <c r="B233" s="10">
        <v>23</v>
      </c>
      <c r="C233" s="24">
        <v>6.4399999999999995</v>
      </c>
      <c r="D233" s="10">
        <v>14</v>
      </c>
      <c r="E233" s="24">
        <v>4.24</v>
      </c>
      <c r="F233" s="10">
        <v>9</v>
      </c>
      <c r="G233" s="24">
        <v>2.1999999999999997</v>
      </c>
      <c r="H233" s="10">
        <v>0</v>
      </c>
      <c r="I233" s="24">
        <v>0</v>
      </c>
      <c r="J233" s="10">
        <v>0</v>
      </c>
      <c r="K233" s="24">
        <v>0</v>
      </c>
      <c r="L233" s="10">
        <v>0</v>
      </c>
      <c r="M233" s="24">
        <v>0</v>
      </c>
      <c r="N233" s="10">
        <v>0</v>
      </c>
      <c r="O233" s="20">
        <v>0</v>
      </c>
      <c r="P233" s="15"/>
    </row>
    <row r="234" spans="1:16" s="6" customFormat="1" ht="20.100000000000001" customHeight="1" x14ac:dyDescent="0.2">
      <c r="A234" s="12" t="s">
        <v>6</v>
      </c>
      <c r="B234" s="9">
        <v>547</v>
      </c>
      <c r="C234" s="23">
        <v>2651.6899999999996</v>
      </c>
      <c r="D234" s="9">
        <v>534</v>
      </c>
      <c r="E234" s="23">
        <v>2517.9300000000003</v>
      </c>
      <c r="F234" s="9">
        <v>13</v>
      </c>
      <c r="G234" s="23">
        <v>133.76</v>
      </c>
      <c r="H234" s="9">
        <v>0</v>
      </c>
      <c r="I234" s="23">
        <v>0</v>
      </c>
      <c r="J234" s="9">
        <v>0</v>
      </c>
      <c r="K234" s="23">
        <v>0</v>
      </c>
      <c r="L234" s="9">
        <v>0</v>
      </c>
      <c r="M234" s="23">
        <v>0</v>
      </c>
      <c r="N234" s="9">
        <v>0</v>
      </c>
      <c r="O234" s="19">
        <v>0</v>
      </c>
      <c r="P234" s="14"/>
    </row>
    <row r="235" spans="1:16" s="3" customFormat="1" ht="14.45" customHeight="1" x14ac:dyDescent="0.2">
      <c r="A235" s="7" t="s">
        <v>25</v>
      </c>
      <c r="B235" s="10">
        <v>36</v>
      </c>
      <c r="C235" s="24">
        <v>18.850000000000001</v>
      </c>
      <c r="D235" s="10">
        <v>31</v>
      </c>
      <c r="E235" s="24">
        <v>16.350000000000001</v>
      </c>
      <c r="F235" s="10">
        <v>5</v>
      </c>
      <c r="G235" s="24">
        <v>2.5</v>
      </c>
      <c r="H235" s="10">
        <v>0</v>
      </c>
      <c r="I235" s="24">
        <v>0</v>
      </c>
      <c r="J235" s="10">
        <v>0</v>
      </c>
      <c r="K235" s="24">
        <v>0</v>
      </c>
      <c r="L235" s="10">
        <v>0</v>
      </c>
      <c r="M235" s="24">
        <v>0</v>
      </c>
      <c r="N235" s="10">
        <v>0</v>
      </c>
      <c r="O235" s="20">
        <v>0</v>
      </c>
      <c r="P235" s="15"/>
    </row>
    <row r="236" spans="1:16" s="3" customFormat="1" ht="14.45" customHeight="1" x14ac:dyDescent="0.2">
      <c r="A236" s="7" t="s">
        <v>26</v>
      </c>
      <c r="B236" s="10">
        <v>189</v>
      </c>
      <c r="C236" s="24">
        <v>204.79999999999981</v>
      </c>
      <c r="D236" s="10">
        <v>185</v>
      </c>
      <c r="E236" s="24">
        <v>200.54000000000005</v>
      </c>
      <c r="F236" s="10">
        <v>4</v>
      </c>
      <c r="G236" s="24">
        <v>4.26</v>
      </c>
      <c r="H236" s="10">
        <v>0</v>
      </c>
      <c r="I236" s="24">
        <v>0</v>
      </c>
      <c r="J236" s="10">
        <v>0</v>
      </c>
      <c r="K236" s="24">
        <v>0</v>
      </c>
      <c r="L236" s="10">
        <v>0</v>
      </c>
      <c r="M236" s="24">
        <v>0</v>
      </c>
      <c r="N236" s="10">
        <v>0</v>
      </c>
      <c r="O236" s="20">
        <v>0</v>
      </c>
      <c r="P236" s="15"/>
    </row>
    <row r="237" spans="1:16" s="3" customFormat="1" ht="14.45" customHeight="1" x14ac:dyDescent="0.2">
      <c r="A237" s="7" t="s">
        <v>27</v>
      </c>
      <c r="B237" s="10">
        <v>108</v>
      </c>
      <c r="C237" s="24">
        <v>229.31000000000006</v>
      </c>
      <c r="D237" s="10">
        <v>107</v>
      </c>
      <c r="E237" s="24">
        <v>227.30999999999997</v>
      </c>
      <c r="F237" s="10">
        <v>1</v>
      </c>
      <c r="G237" s="24">
        <v>2</v>
      </c>
      <c r="H237" s="10">
        <v>0</v>
      </c>
      <c r="I237" s="24">
        <v>0</v>
      </c>
      <c r="J237" s="10">
        <v>0</v>
      </c>
      <c r="K237" s="24">
        <v>0</v>
      </c>
      <c r="L237" s="10">
        <v>0</v>
      </c>
      <c r="M237" s="24">
        <v>0</v>
      </c>
      <c r="N237" s="10">
        <v>0</v>
      </c>
      <c r="O237" s="20">
        <v>0</v>
      </c>
      <c r="P237" s="15"/>
    </row>
    <row r="238" spans="1:16" s="3" customFormat="1" ht="14.45" customHeight="1" x14ac:dyDescent="0.2">
      <c r="A238" s="7" t="s">
        <v>28</v>
      </c>
      <c r="B238" s="10">
        <v>69</v>
      </c>
      <c r="C238" s="24">
        <v>210.77999999999994</v>
      </c>
      <c r="D238" s="10">
        <v>69</v>
      </c>
      <c r="E238" s="24">
        <v>210.77999999999994</v>
      </c>
      <c r="F238" s="10">
        <v>0</v>
      </c>
      <c r="G238" s="24">
        <v>0</v>
      </c>
      <c r="H238" s="10">
        <v>0</v>
      </c>
      <c r="I238" s="24">
        <v>0</v>
      </c>
      <c r="J238" s="10">
        <v>0</v>
      </c>
      <c r="K238" s="24">
        <v>0</v>
      </c>
      <c r="L238" s="10">
        <v>0</v>
      </c>
      <c r="M238" s="24">
        <v>0</v>
      </c>
      <c r="N238" s="10">
        <v>0</v>
      </c>
      <c r="O238" s="20">
        <v>0</v>
      </c>
      <c r="P238" s="15"/>
    </row>
    <row r="239" spans="1:16" s="3" customFormat="1" ht="14.45" customHeight="1" x14ac:dyDescent="0.2">
      <c r="A239" s="7" t="s">
        <v>29</v>
      </c>
      <c r="B239" s="10">
        <v>41</v>
      </c>
      <c r="C239" s="24">
        <v>168.24000000000004</v>
      </c>
      <c r="D239" s="10">
        <v>41</v>
      </c>
      <c r="E239" s="24">
        <v>168.24000000000004</v>
      </c>
      <c r="F239" s="10">
        <v>0</v>
      </c>
      <c r="G239" s="24">
        <v>0</v>
      </c>
      <c r="H239" s="10">
        <v>0</v>
      </c>
      <c r="I239" s="24">
        <v>0</v>
      </c>
      <c r="J239" s="10">
        <v>0</v>
      </c>
      <c r="K239" s="24">
        <v>0</v>
      </c>
      <c r="L239" s="10">
        <v>0</v>
      </c>
      <c r="M239" s="24">
        <v>0</v>
      </c>
      <c r="N239" s="10">
        <v>0</v>
      </c>
      <c r="O239" s="20">
        <v>0</v>
      </c>
      <c r="P239" s="15"/>
    </row>
    <row r="240" spans="1:16" s="3" customFormat="1" ht="14.45" customHeight="1" x14ac:dyDescent="0.2">
      <c r="A240" s="7" t="s">
        <v>30</v>
      </c>
      <c r="B240" s="10">
        <v>63</v>
      </c>
      <c r="C240" s="24">
        <v>380.71</v>
      </c>
      <c r="D240" s="10">
        <v>61</v>
      </c>
      <c r="E240" s="24">
        <v>367.71000000000004</v>
      </c>
      <c r="F240" s="10">
        <v>2</v>
      </c>
      <c r="G240" s="24">
        <v>13</v>
      </c>
      <c r="H240" s="10">
        <v>0</v>
      </c>
      <c r="I240" s="24">
        <v>0</v>
      </c>
      <c r="J240" s="10">
        <v>0</v>
      </c>
      <c r="K240" s="24">
        <v>0</v>
      </c>
      <c r="L240" s="10">
        <v>0</v>
      </c>
      <c r="M240" s="24">
        <v>0</v>
      </c>
      <c r="N240" s="10">
        <v>0</v>
      </c>
      <c r="O240" s="20">
        <v>0</v>
      </c>
      <c r="P240" s="15"/>
    </row>
    <row r="241" spans="1:16" s="3" customFormat="1" ht="14.45" customHeight="1" x14ac:dyDescent="0.2">
      <c r="A241" s="7" t="s">
        <v>31</v>
      </c>
      <c r="B241" s="10">
        <v>22</v>
      </c>
      <c r="C241" s="24">
        <v>265</v>
      </c>
      <c r="D241" s="10">
        <v>22</v>
      </c>
      <c r="E241" s="24">
        <v>265</v>
      </c>
      <c r="F241" s="10">
        <v>0</v>
      </c>
      <c r="G241" s="24">
        <v>0</v>
      </c>
      <c r="H241" s="10">
        <v>0</v>
      </c>
      <c r="I241" s="24">
        <v>0</v>
      </c>
      <c r="J241" s="10">
        <v>0</v>
      </c>
      <c r="K241" s="24">
        <v>0</v>
      </c>
      <c r="L241" s="10">
        <v>0</v>
      </c>
      <c r="M241" s="24">
        <v>0</v>
      </c>
      <c r="N241" s="10">
        <v>0</v>
      </c>
      <c r="O241" s="20">
        <v>0</v>
      </c>
      <c r="P241" s="15"/>
    </row>
    <row r="242" spans="1:16" s="3" customFormat="1" ht="14.45" customHeight="1" x14ac:dyDescent="0.2">
      <c r="A242" s="7" t="s">
        <v>32</v>
      </c>
      <c r="B242" s="10">
        <v>11</v>
      </c>
      <c r="C242" s="24">
        <v>325</v>
      </c>
      <c r="D242" s="10">
        <v>11</v>
      </c>
      <c r="E242" s="24">
        <v>325</v>
      </c>
      <c r="F242" s="10">
        <v>0</v>
      </c>
      <c r="G242" s="24">
        <v>0</v>
      </c>
      <c r="H242" s="10">
        <v>0</v>
      </c>
      <c r="I242" s="24">
        <v>0</v>
      </c>
      <c r="J242" s="10">
        <v>0</v>
      </c>
      <c r="K242" s="24">
        <v>0</v>
      </c>
      <c r="L242" s="10">
        <v>0</v>
      </c>
      <c r="M242" s="24">
        <v>0</v>
      </c>
      <c r="N242" s="10">
        <v>0</v>
      </c>
      <c r="O242" s="20">
        <v>0</v>
      </c>
      <c r="P242" s="15"/>
    </row>
    <row r="243" spans="1:16" s="3" customFormat="1" ht="14.45" customHeight="1" x14ac:dyDescent="0.2">
      <c r="A243" s="7" t="s">
        <v>33</v>
      </c>
      <c r="B243" s="10">
        <v>2</v>
      </c>
      <c r="C243" s="24">
        <v>100</v>
      </c>
      <c r="D243" s="10">
        <v>2</v>
      </c>
      <c r="E243" s="24">
        <v>100</v>
      </c>
      <c r="F243" s="10">
        <v>0</v>
      </c>
      <c r="G243" s="24">
        <v>0</v>
      </c>
      <c r="H243" s="10">
        <v>0</v>
      </c>
      <c r="I243" s="24">
        <v>0</v>
      </c>
      <c r="J243" s="10">
        <v>0</v>
      </c>
      <c r="K243" s="24">
        <v>0</v>
      </c>
      <c r="L243" s="10">
        <v>0</v>
      </c>
      <c r="M243" s="24">
        <v>0</v>
      </c>
      <c r="N243" s="10">
        <v>0</v>
      </c>
      <c r="O243" s="20">
        <v>0</v>
      </c>
      <c r="P243" s="15"/>
    </row>
    <row r="244" spans="1:16" s="3" customFormat="1" ht="14.45" customHeight="1" x14ac:dyDescent="0.2">
      <c r="A244" s="7" t="s">
        <v>34</v>
      </c>
      <c r="B244" s="10">
        <v>6</v>
      </c>
      <c r="C244" s="24">
        <v>749</v>
      </c>
      <c r="D244" s="10">
        <v>5</v>
      </c>
      <c r="E244" s="24">
        <v>637</v>
      </c>
      <c r="F244" s="10">
        <v>1</v>
      </c>
      <c r="G244" s="24">
        <v>112</v>
      </c>
      <c r="H244" s="10">
        <v>0</v>
      </c>
      <c r="I244" s="24">
        <v>0</v>
      </c>
      <c r="J244" s="10">
        <v>0</v>
      </c>
      <c r="K244" s="24">
        <v>0</v>
      </c>
      <c r="L244" s="10">
        <v>0</v>
      </c>
      <c r="M244" s="24">
        <v>0</v>
      </c>
      <c r="N244" s="10">
        <v>0</v>
      </c>
      <c r="O244" s="20">
        <v>0</v>
      </c>
      <c r="P244" s="15"/>
    </row>
    <row r="245" spans="1:16" s="6" customFormat="1" ht="20.100000000000001" customHeight="1" x14ac:dyDescent="0.2">
      <c r="A245" s="13" t="s">
        <v>19</v>
      </c>
      <c r="B245" s="9">
        <v>15110</v>
      </c>
      <c r="C245" s="23">
        <v>50623.779999999992</v>
      </c>
      <c r="D245" s="9">
        <v>13153</v>
      </c>
      <c r="E245" s="23">
        <v>44713.710000000094</v>
      </c>
      <c r="F245" s="9">
        <v>1947</v>
      </c>
      <c r="G245" s="23">
        <v>5903.4299999999967</v>
      </c>
      <c r="H245" s="9">
        <v>1</v>
      </c>
      <c r="I245" s="23">
        <v>0.75</v>
      </c>
      <c r="J245" s="9">
        <v>6</v>
      </c>
      <c r="K245" s="23">
        <v>2.54</v>
      </c>
      <c r="L245" s="9">
        <v>3</v>
      </c>
      <c r="M245" s="23">
        <v>3.35</v>
      </c>
      <c r="N245" s="9">
        <v>0</v>
      </c>
      <c r="O245" s="19">
        <v>0</v>
      </c>
      <c r="P245" s="14"/>
    </row>
    <row r="246" spans="1:16" s="6" customFormat="1" ht="20.100000000000001" customHeight="1" x14ac:dyDescent="0.2">
      <c r="A246" s="12" t="s">
        <v>7</v>
      </c>
      <c r="B246" s="9">
        <v>2524</v>
      </c>
      <c r="C246" s="23">
        <v>435.84000000000032</v>
      </c>
      <c r="D246" s="9">
        <v>1783</v>
      </c>
      <c r="E246" s="23">
        <v>346.95999999999992</v>
      </c>
      <c r="F246" s="9">
        <v>735</v>
      </c>
      <c r="G246" s="23">
        <v>88.24</v>
      </c>
      <c r="H246" s="9">
        <v>0</v>
      </c>
      <c r="I246" s="23">
        <v>0</v>
      </c>
      <c r="J246" s="9">
        <v>5</v>
      </c>
      <c r="K246" s="23">
        <v>0.54</v>
      </c>
      <c r="L246" s="9">
        <v>1</v>
      </c>
      <c r="M246" s="23">
        <v>0.1</v>
      </c>
      <c r="N246" s="9">
        <v>0</v>
      </c>
      <c r="O246" s="19">
        <v>0</v>
      </c>
      <c r="P246" s="14"/>
    </row>
    <row r="247" spans="1:16" s="3" customFormat="1" ht="14.45" customHeight="1" x14ac:dyDescent="0.2">
      <c r="A247" s="7" t="s">
        <v>22</v>
      </c>
      <c r="B247" s="10">
        <v>902</v>
      </c>
      <c r="C247" s="24">
        <v>37.700000000000017</v>
      </c>
      <c r="D247" s="10">
        <v>513</v>
      </c>
      <c r="E247" s="24">
        <v>25.140000000000015</v>
      </c>
      <c r="F247" s="10">
        <v>387</v>
      </c>
      <c r="G247" s="24">
        <v>12.419999999999995</v>
      </c>
      <c r="H247" s="10">
        <v>0</v>
      </c>
      <c r="I247" s="24">
        <v>0</v>
      </c>
      <c r="J247" s="10">
        <v>2</v>
      </c>
      <c r="K247" s="24">
        <v>0.14000000000000001</v>
      </c>
      <c r="L247" s="10">
        <v>0</v>
      </c>
      <c r="M247" s="24">
        <v>0</v>
      </c>
      <c r="N247" s="10">
        <v>0</v>
      </c>
      <c r="O247" s="20">
        <v>0</v>
      </c>
      <c r="P247" s="15"/>
    </row>
    <row r="248" spans="1:16" s="3" customFormat="1" ht="14.45" customHeight="1" x14ac:dyDescent="0.2">
      <c r="A248" s="7" t="s">
        <v>23</v>
      </c>
      <c r="B248" s="10">
        <v>404</v>
      </c>
      <c r="C248" s="24">
        <v>49.92</v>
      </c>
      <c r="D248" s="10">
        <v>292</v>
      </c>
      <c r="E248" s="24">
        <v>37.139999999999972</v>
      </c>
      <c r="F248" s="10">
        <v>109</v>
      </c>
      <c r="G248" s="24">
        <v>12.480000000000002</v>
      </c>
      <c r="H248" s="10">
        <v>0</v>
      </c>
      <c r="I248" s="24">
        <v>0</v>
      </c>
      <c r="J248" s="10">
        <v>2</v>
      </c>
      <c r="K248" s="24">
        <v>0.2</v>
      </c>
      <c r="L248" s="10">
        <v>1</v>
      </c>
      <c r="M248" s="24">
        <v>0.1</v>
      </c>
      <c r="N248" s="10">
        <v>0</v>
      </c>
      <c r="O248" s="20">
        <v>0</v>
      </c>
      <c r="P248" s="15"/>
    </row>
    <row r="249" spans="1:16" s="3" customFormat="1" ht="14.45" customHeight="1" x14ac:dyDescent="0.2">
      <c r="A249" s="7" t="s">
        <v>24</v>
      </c>
      <c r="B249" s="10">
        <v>1218</v>
      </c>
      <c r="C249" s="24">
        <v>348.22000000000031</v>
      </c>
      <c r="D249" s="10">
        <v>978</v>
      </c>
      <c r="E249" s="24">
        <v>284.67999999999995</v>
      </c>
      <c r="F249" s="10">
        <v>239</v>
      </c>
      <c r="G249" s="24">
        <v>63.339999999999996</v>
      </c>
      <c r="H249" s="10">
        <v>0</v>
      </c>
      <c r="I249" s="24">
        <v>0</v>
      </c>
      <c r="J249" s="10">
        <v>1</v>
      </c>
      <c r="K249" s="24">
        <v>0.2</v>
      </c>
      <c r="L249" s="10">
        <v>0</v>
      </c>
      <c r="M249" s="24">
        <v>0</v>
      </c>
      <c r="N249" s="10">
        <v>0</v>
      </c>
      <c r="O249" s="20">
        <v>0</v>
      </c>
      <c r="P249" s="15"/>
    </row>
    <row r="250" spans="1:16" s="6" customFormat="1" ht="20.100000000000001" customHeight="1" x14ac:dyDescent="0.2">
      <c r="A250" s="12" t="s">
        <v>6</v>
      </c>
      <c r="B250" s="9">
        <v>12586</v>
      </c>
      <c r="C250" s="23">
        <v>50187.940000000024</v>
      </c>
      <c r="D250" s="9">
        <v>11370</v>
      </c>
      <c r="E250" s="23">
        <v>44366.750000000022</v>
      </c>
      <c r="F250" s="9">
        <v>1212</v>
      </c>
      <c r="G250" s="23">
        <v>5815.19</v>
      </c>
      <c r="H250" s="9">
        <v>1</v>
      </c>
      <c r="I250" s="23">
        <v>0.75</v>
      </c>
      <c r="J250" s="9">
        <v>1</v>
      </c>
      <c r="K250" s="23">
        <v>2</v>
      </c>
      <c r="L250" s="9">
        <v>2</v>
      </c>
      <c r="M250" s="23">
        <v>3.25</v>
      </c>
      <c r="N250" s="9">
        <v>0</v>
      </c>
      <c r="O250" s="19">
        <v>0</v>
      </c>
      <c r="P250" s="14"/>
    </row>
    <row r="251" spans="1:16" s="3" customFormat="1" ht="14.45" customHeight="1" x14ac:dyDescent="0.2">
      <c r="A251" s="7" t="s">
        <v>25</v>
      </c>
      <c r="B251" s="10">
        <v>2102</v>
      </c>
      <c r="C251" s="24">
        <v>1250.5200000000007</v>
      </c>
      <c r="D251" s="10">
        <v>1811</v>
      </c>
      <c r="E251" s="24">
        <v>1086.0599999999986</v>
      </c>
      <c r="F251" s="10">
        <v>289</v>
      </c>
      <c r="G251" s="24">
        <v>163.20999999999995</v>
      </c>
      <c r="H251" s="10">
        <v>1</v>
      </c>
      <c r="I251" s="24">
        <v>0.75</v>
      </c>
      <c r="J251" s="10">
        <v>0</v>
      </c>
      <c r="K251" s="24">
        <v>0</v>
      </c>
      <c r="L251" s="10">
        <v>1</v>
      </c>
      <c r="M251" s="24">
        <v>0.5</v>
      </c>
      <c r="N251" s="10">
        <v>0</v>
      </c>
      <c r="O251" s="20">
        <v>0</v>
      </c>
      <c r="P251" s="15"/>
    </row>
    <row r="252" spans="1:16" s="3" customFormat="1" ht="14.45" customHeight="1" x14ac:dyDescent="0.2">
      <c r="A252" s="7" t="s">
        <v>26</v>
      </c>
      <c r="B252" s="10">
        <v>3727</v>
      </c>
      <c r="C252" s="24">
        <v>4411.6100000000106</v>
      </c>
      <c r="D252" s="10">
        <v>3404</v>
      </c>
      <c r="E252" s="24">
        <v>4043.7200000000075</v>
      </c>
      <c r="F252" s="10">
        <v>323</v>
      </c>
      <c r="G252" s="24">
        <v>367.89000000000004</v>
      </c>
      <c r="H252" s="10">
        <v>0</v>
      </c>
      <c r="I252" s="24">
        <v>0</v>
      </c>
      <c r="J252" s="10">
        <v>0</v>
      </c>
      <c r="K252" s="24">
        <v>0</v>
      </c>
      <c r="L252" s="10">
        <v>0</v>
      </c>
      <c r="M252" s="24">
        <v>0</v>
      </c>
      <c r="N252" s="10">
        <v>0</v>
      </c>
      <c r="O252" s="20">
        <v>0</v>
      </c>
      <c r="P252" s="15"/>
    </row>
    <row r="253" spans="1:16" s="3" customFormat="1" ht="14.45" customHeight="1" x14ac:dyDescent="0.2">
      <c r="A253" s="7" t="s">
        <v>27</v>
      </c>
      <c r="B253" s="10">
        <v>2147</v>
      </c>
      <c r="C253" s="24">
        <v>4603.6999999999944</v>
      </c>
      <c r="D253" s="10">
        <v>1982</v>
      </c>
      <c r="E253" s="24">
        <v>4250.2600000000039</v>
      </c>
      <c r="F253" s="10">
        <v>163</v>
      </c>
      <c r="G253" s="24">
        <v>348.68999999999988</v>
      </c>
      <c r="H253" s="10">
        <v>0</v>
      </c>
      <c r="I253" s="24">
        <v>0</v>
      </c>
      <c r="J253" s="10">
        <v>1</v>
      </c>
      <c r="K253" s="24">
        <v>2</v>
      </c>
      <c r="L253" s="10">
        <v>1</v>
      </c>
      <c r="M253" s="24">
        <v>2.75</v>
      </c>
      <c r="N253" s="10">
        <v>0</v>
      </c>
      <c r="O253" s="20">
        <v>0</v>
      </c>
      <c r="P253" s="15"/>
    </row>
    <row r="254" spans="1:16" s="3" customFormat="1" ht="14.45" customHeight="1" x14ac:dyDescent="0.2">
      <c r="A254" s="7" t="s">
        <v>28</v>
      </c>
      <c r="B254" s="10">
        <v>1285</v>
      </c>
      <c r="C254" s="24">
        <v>4010.8299999999967</v>
      </c>
      <c r="D254" s="10">
        <v>1180</v>
      </c>
      <c r="E254" s="24">
        <v>3686.1899999999996</v>
      </c>
      <c r="F254" s="10">
        <v>105</v>
      </c>
      <c r="G254" s="24">
        <v>324.64</v>
      </c>
      <c r="H254" s="10">
        <v>0</v>
      </c>
      <c r="I254" s="24">
        <v>0</v>
      </c>
      <c r="J254" s="10">
        <v>0</v>
      </c>
      <c r="K254" s="24">
        <v>0</v>
      </c>
      <c r="L254" s="10">
        <v>0</v>
      </c>
      <c r="M254" s="24">
        <v>0</v>
      </c>
      <c r="N254" s="10">
        <v>0</v>
      </c>
      <c r="O254" s="20">
        <v>0</v>
      </c>
      <c r="P254" s="15"/>
    </row>
    <row r="255" spans="1:16" s="3" customFormat="1" ht="14.45" customHeight="1" x14ac:dyDescent="0.2">
      <c r="A255" s="7" t="s">
        <v>29</v>
      </c>
      <c r="B255" s="10">
        <v>732</v>
      </c>
      <c r="C255" s="24">
        <v>3017.8900000000026</v>
      </c>
      <c r="D255" s="10">
        <v>679</v>
      </c>
      <c r="E255" s="24">
        <v>2798.139999999999</v>
      </c>
      <c r="F255" s="10">
        <v>53</v>
      </c>
      <c r="G255" s="24">
        <v>219.75000000000006</v>
      </c>
      <c r="H255" s="10">
        <v>0</v>
      </c>
      <c r="I255" s="24">
        <v>0</v>
      </c>
      <c r="J255" s="10">
        <v>0</v>
      </c>
      <c r="K255" s="24">
        <v>0</v>
      </c>
      <c r="L255" s="10">
        <v>0</v>
      </c>
      <c r="M255" s="24">
        <v>0</v>
      </c>
      <c r="N255" s="10">
        <v>0</v>
      </c>
      <c r="O255" s="20">
        <v>0</v>
      </c>
      <c r="P255" s="15"/>
    </row>
    <row r="256" spans="1:16" s="3" customFormat="1" ht="14.45" customHeight="1" x14ac:dyDescent="0.2">
      <c r="A256" s="7" t="s">
        <v>30</v>
      </c>
      <c r="B256" s="10">
        <v>1568</v>
      </c>
      <c r="C256" s="24">
        <v>9841.260000000022</v>
      </c>
      <c r="D256" s="10">
        <v>1425</v>
      </c>
      <c r="E256" s="24">
        <v>8919.71000000001</v>
      </c>
      <c r="F256" s="10">
        <v>143</v>
      </c>
      <c r="G256" s="24">
        <v>921.55</v>
      </c>
      <c r="H256" s="10">
        <v>0</v>
      </c>
      <c r="I256" s="24">
        <v>0</v>
      </c>
      <c r="J256" s="10">
        <v>0</v>
      </c>
      <c r="K256" s="24">
        <v>0</v>
      </c>
      <c r="L256" s="10">
        <v>0</v>
      </c>
      <c r="M256" s="24">
        <v>0</v>
      </c>
      <c r="N256" s="10">
        <v>0</v>
      </c>
      <c r="O256" s="20">
        <v>0</v>
      </c>
      <c r="P256" s="15"/>
    </row>
    <row r="257" spans="1:17" s="3" customFormat="1" ht="14.45" customHeight="1" x14ac:dyDescent="0.2">
      <c r="A257" s="7" t="s">
        <v>31</v>
      </c>
      <c r="B257" s="10">
        <v>666</v>
      </c>
      <c r="C257" s="24">
        <v>8299.1400000000031</v>
      </c>
      <c r="D257" s="10">
        <v>590</v>
      </c>
      <c r="E257" s="24">
        <v>7341.6000000000031</v>
      </c>
      <c r="F257" s="10">
        <v>76</v>
      </c>
      <c r="G257" s="24">
        <v>957.54000000000008</v>
      </c>
      <c r="H257" s="10">
        <v>0</v>
      </c>
      <c r="I257" s="24">
        <v>0</v>
      </c>
      <c r="J257" s="10">
        <v>0</v>
      </c>
      <c r="K257" s="24">
        <v>0</v>
      </c>
      <c r="L257" s="10">
        <v>0</v>
      </c>
      <c r="M257" s="24">
        <v>0</v>
      </c>
      <c r="N257" s="10">
        <v>0</v>
      </c>
      <c r="O257" s="20">
        <v>0</v>
      </c>
      <c r="P257" s="15"/>
    </row>
    <row r="258" spans="1:17" s="3" customFormat="1" ht="14.45" customHeight="1" x14ac:dyDescent="0.2">
      <c r="A258" s="7" t="s">
        <v>32</v>
      </c>
      <c r="B258" s="10">
        <v>264</v>
      </c>
      <c r="C258" s="24">
        <v>7202.41</v>
      </c>
      <c r="D258" s="10">
        <v>221</v>
      </c>
      <c r="E258" s="24">
        <v>6042.3200000000015</v>
      </c>
      <c r="F258" s="10">
        <v>43</v>
      </c>
      <c r="G258" s="24">
        <v>1160.0899999999999</v>
      </c>
      <c r="H258" s="10">
        <v>0</v>
      </c>
      <c r="I258" s="24">
        <v>0</v>
      </c>
      <c r="J258" s="10">
        <v>0</v>
      </c>
      <c r="K258" s="24">
        <v>0</v>
      </c>
      <c r="L258" s="10">
        <v>0</v>
      </c>
      <c r="M258" s="24">
        <v>0</v>
      </c>
      <c r="N258" s="10">
        <v>0</v>
      </c>
      <c r="O258" s="20">
        <v>0</v>
      </c>
      <c r="P258" s="15"/>
    </row>
    <row r="259" spans="1:17" s="3" customFormat="1" ht="14.45" customHeight="1" x14ac:dyDescent="0.2">
      <c r="A259" s="7" t="s">
        <v>33</v>
      </c>
      <c r="B259" s="10">
        <v>75</v>
      </c>
      <c r="C259" s="24">
        <v>4677.34</v>
      </c>
      <c r="D259" s="10">
        <v>61</v>
      </c>
      <c r="E259" s="24">
        <v>3722.5099999999998</v>
      </c>
      <c r="F259" s="10">
        <v>14</v>
      </c>
      <c r="G259" s="24">
        <v>954.83</v>
      </c>
      <c r="H259" s="10">
        <v>0</v>
      </c>
      <c r="I259" s="24">
        <v>0</v>
      </c>
      <c r="J259" s="10">
        <v>0</v>
      </c>
      <c r="K259" s="24">
        <v>0</v>
      </c>
      <c r="L259" s="10">
        <v>0</v>
      </c>
      <c r="M259" s="24">
        <v>0</v>
      </c>
      <c r="N259" s="10">
        <v>0</v>
      </c>
      <c r="O259" s="20">
        <v>0</v>
      </c>
      <c r="P259" s="15"/>
    </row>
    <row r="260" spans="1:17" s="3" customFormat="1" ht="14.45" customHeight="1" x14ac:dyDescent="0.2">
      <c r="A260" s="7" t="s">
        <v>34</v>
      </c>
      <c r="B260" s="10">
        <v>17</v>
      </c>
      <c r="C260" s="24">
        <v>2128.2399999999998</v>
      </c>
      <c r="D260" s="10">
        <v>14</v>
      </c>
      <c r="E260" s="24">
        <v>1731.2400000000002</v>
      </c>
      <c r="F260" s="10">
        <v>3</v>
      </c>
      <c r="G260" s="24">
        <v>397</v>
      </c>
      <c r="H260" s="10">
        <v>0</v>
      </c>
      <c r="I260" s="24">
        <v>0</v>
      </c>
      <c r="J260" s="10">
        <v>0</v>
      </c>
      <c r="K260" s="24">
        <v>0</v>
      </c>
      <c r="L260" s="10">
        <v>0</v>
      </c>
      <c r="M260" s="24">
        <v>0</v>
      </c>
      <c r="N260" s="10">
        <v>0</v>
      </c>
      <c r="O260" s="20">
        <v>0</v>
      </c>
      <c r="P260" s="15"/>
    </row>
    <row r="261" spans="1:17" s="3" customFormat="1" ht="14.45" customHeight="1" x14ac:dyDescent="0.2">
      <c r="A261" s="8" t="s">
        <v>35</v>
      </c>
      <c r="B261" s="11">
        <v>3</v>
      </c>
      <c r="C261" s="25">
        <v>745</v>
      </c>
      <c r="D261" s="11">
        <v>3</v>
      </c>
      <c r="E261" s="25">
        <v>745</v>
      </c>
      <c r="F261" s="11">
        <v>0</v>
      </c>
      <c r="G261" s="25">
        <v>0</v>
      </c>
      <c r="H261" s="11">
        <v>0</v>
      </c>
      <c r="I261" s="25">
        <v>0</v>
      </c>
      <c r="J261" s="11">
        <v>0</v>
      </c>
      <c r="K261" s="25">
        <v>0</v>
      </c>
      <c r="L261" s="11">
        <v>0</v>
      </c>
      <c r="M261" s="25">
        <v>0</v>
      </c>
      <c r="N261" s="11">
        <v>0</v>
      </c>
      <c r="O261" s="21">
        <v>0</v>
      </c>
      <c r="P261" s="15"/>
    </row>
    <row r="262" spans="1:17" s="3" customFormat="1" ht="18" customHeight="1" x14ac:dyDescent="0.2">
      <c r="A262" s="33" t="s">
        <v>49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15"/>
    </row>
    <row r="263" spans="1:17" s="3" customFormat="1" ht="18" customHeight="1" x14ac:dyDescent="0.2">
      <c r="A263" s="34" t="s">
        <v>50</v>
      </c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15"/>
    </row>
    <row r="264" spans="1:17" s="3" customFormat="1" ht="18" customHeight="1" x14ac:dyDescent="0.2">
      <c r="A264" s="32" t="s">
        <v>42</v>
      </c>
      <c r="B264" s="6"/>
      <c r="E264" s="31"/>
      <c r="G264" s="31"/>
      <c r="I264" s="31"/>
      <c r="K264" s="31"/>
      <c r="M264" s="31"/>
      <c r="O264" s="31"/>
      <c r="Q264" s="31"/>
    </row>
  </sheetData>
  <mergeCells count="13">
    <mergeCell ref="A262:O262"/>
    <mergeCell ref="A263:O263"/>
    <mergeCell ref="A1:O1"/>
    <mergeCell ref="A2:A5"/>
    <mergeCell ref="B2:O2"/>
    <mergeCell ref="B3:C4"/>
    <mergeCell ref="D3:O3"/>
    <mergeCell ref="D4:E4"/>
    <mergeCell ref="F4:G4"/>
    <mergeCell ref="H4:I4"/>
    <mergeCell ref="J4:K4"/>
    <mergeCell ref="L4:M4"/>
    <mergeCell ref="N4:O4"/>
  </mergeCells>
  <printOptions horizontalCentered="1"/>
  <pageMargins left="0.98425196850393704" right="0.98425196850393704" top="0.74803149606299213" bottom="0.74803149606299213" header="0" footer="0"/>
  <pageSetup scale="64" orientation="landscape" r:id="rId1"/>
  <rowBreaks count="6" manualBreakCount="6">
    <brk id="43" max="16383" man="1"/>
    <brk id="81" max="16383" man="1"/>
    <brk id="119" max="16383" man="1"/>
    <brk id="156" max="16383" man="1"/>
    <brk id="196" max="16383" man="1"/>
    <brk id="228" max="16383" man="1"/>
  </rowBreaks>
  <ignoredErrors>
    <ignoredError sqref="D11:O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yperalta</dc:creator>
  <cp:lastModifiedBy>GEOVANNE ESPINO</cp:lastModifiedBy>
  <cp:lastPrinted>2025-07-18T15:35:12Z</cp:lastPrinted>
  <dcterms:created xsi:type="dcterms:W3CDTF">2012-02-01T20:10:07Z</dcterms:created>
  <dcterms:modified xsi:type="dcterms:W3CDTF">2025-07-18T15:39:43Z</dcterms:modified>
</cp:coreProperties>
</file>